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828"/>
  <workbookPr defaultThemeVersion="164011"/>
  <mc:AlternateContent xmlns:mc="http://schemas.openxmlformats.org/markup-compatibility/2006">
    <mc:Choice Requires="x15">
      <x15ac:absPath xmlns:x15ac="http://schemas.microsoft.com/office/spreadsheetml/2010/11/ac" url="\\SPECTROGRAPH\Spectrograph\"/>
    </mc:Choice>
  </mc:AlternateContent>
  <bookViews>
    <workbookView xWindow="0" yWindow="0" windowWidth="15465" windowHeight="9300" tabRatio="683" activeTab="6"/>
  </bookViews>
  <sheets>
    <sheet name="Observation Data" sheetId="1" r:id="rId1"/>
    <sheet name="Plots" sheetId="2" r:id="rId2"/>
    <sheet name="Beam Pattern LWA Array" sheetId="10" r:id="rId3"/>
    <sheet name="Io-A" sheetId="4" r:id="rId4"/>
    <sheet name="Io-B" sheetId="5" r:id="rId5"/>
    <sheet name="Io-C" sheetId="6" r:id="rId6"/>
    <sheet name="Io-D" sheetId="3" r:id="rId7"/>
    <sheet name="Non-Io-A" sheetId="7" r:id="rId8"/>
    <sheet name="Non-Io-B" sheetId="8" r:id="rId9"/>
    <sheet name="Non-Io-C" sheetId="9" r:id="rId10"/>
  </sheets>
  <definedNames>
    <definedName name="Antenna" localSheetId="0">'Observation Data'!$AT$35:$AT$37</definedName>
    <definedName name="Antenna">'Observation Data'!$AT$35:$AT$36</definedName>
    <definedName name="Instrument" localSheetId="0">'Observation Data'!$AR$35:$AR$36</definedName>
    <definedName name="Instrument">'Observation Data'!$AR$35:$AR$36</definedName>
    <definedName name="Polarity">'Observation Data'!$AR$38:$AR$40</definedName>
    <definedName name="_xlnm.Print_Area" localSheetId="0">'Observation Data'!$A$3:$R$83</definedName>
    <definedName name="Source">'Observation Data'!$AT$38:$AT$45</definedName>
  </definedNames>
  <calcPr calcId="171027"/>
</workbook>
</file>

<file path=xl/calcChain.xml><?xml version="1.0" encoding="utf-8"?>
<calcChain xmlns="http://schemas.openxmlformats.org/spreadsheetml/2006/main">
  <c r="X12" i="1" l="1"/>
  <c r="Y12" i="1"/>
  <c r="W12" i="1"/>
  <c r="Z12" i="1"/>
  <c r="AA12" i="1"/>
  <c r="AB12" i="1"/>
  <c r="AC12" i="1"/>
  <c r="AD12" i="1"/>
  <c r="AE12" i="1"/>
  <c r="AF12" i="1"/>
  <c r="AG12" i="1"/>
  <c r="AH12" i="1"/>
  <c r="S15" i="1"/>
  <c r="S14" i="1"/>
  <c r="S13" i="1"/>
  <c r="S12" i="1"/>
  <c r="S11" i="1"/>
  <c r="S10" i="1"/>
  <c r="S9" i="1"/>
  <c r="S8" i="1"/>
  <c r="S7" i="1"/>
  <c r="S6" i="1"/>
  <c r="S20" i="1"/>
  <c r="S19" i="1"/>
  <c r="S25" i="1"/>
  <c r="S24" i="1"/>
  <c r="S23" i="1"/>
  <c r="S22" i="1"/>
  <c r="S21" i="1"/>
  <c r="S18" i="1"/>
  <c r="S16" i="7"/>
  <c r="AH24" i="1"/>
  <c r="AG24" i="1"/>
  <c r="AF24" i="1"/>
  <c r="AE24" i="1"/>
  <c r="AD24" i="1"/>
  <c r="AC24" i="1"/>
  <c r="AB24" i="1"/>
  <c r="AA24" i="1"/>
  <c r="Z24" i="1"/>
  <c r="Y24" i="1"/>
  <c r="X24" i="1"/>
  <c r="W24" i="1"/>
  <c r="S5" i="5"/>
  <c r="S4" i="5"/>
  <c r="S7" i="5"/>
  <c r="S17" i="1"/>
  <c r="S16" i="1"/>
  <c r="S29" i="1"/>
  <c r="U8" i="9"/>
  <c r="T8" i="9"/>
  <c r="U9" i="8"/>
  <c r="T9" i="8"/>
  <c r="U11" i="6"/>
  <c r="T11" i="6"/>
  <c r="U16" i="5"/>
  <c r="T16" i="5"/>
  <c r="U14" i="4"/>
  <c r="T14" i="4"/>
  <c r="S7" i="9"/>
  <c r="S6" i="9"/>
  <c r="S5" i="9"/>
  <c r="S4" i="9"/>
  <c r="S8" i="8"/>
  <c r="S7" i="8"/>
  <c r="S6" i="8"/>
  <c r="S5" i="8"/>
  <c r="S4" i="8"/>
  <c r="S15" i="7"/>
  <c r="S14" i="7"/>
  <c r="S13" i="7"/>
  <c r="S12" i="7"/>
  <c r="S11" i="7"/>
  <c r="S10" i="7"/>
  <c r="S9" i="7"/>
  <c r="S8" i="7"/>
  <c r="S7" i="7"/>
  <c r="S6" i="7"/>
  <c r="S5" i="7"/>
  <c r="S4" i="7"/>
  <c r="S10" i="6"/>
  <c r="S9" i="6"/>
  <c r="S8" i="6"/>
  <c r="S7" i="6"/>
  <c r="S6" i="6"/>
  <c r="S5" i="6"/>
  <c r="S4" i="6"/>
  <c r="S15" i="5"/>
  <c r="S14" i="5"/>
  <c r="S13" i="5"/>
  <c r="S12" i="5"/>
  <c r="S11" i="5"/>
  <c r="S10" i="5"/>
  <c r="S9" i="5"/>
  <c r="S8" i="5"/>
  <c r="S13" i="4"/>
  <c r="S12" i="4"/>
  <c r="S11" i="4"/>
  <c r="S10" i="4"/>
  <c r="S9" i="4"/>
  <c r="S8" i="4"/>
  <c r="S7" i="4"/>
  <c r="S6" i="4"/>
  <c r="S5" i="4"/>
  <c r="S4" i="4"/>
  <c r="U15" i="3"/>
  <c r="T15" i="3"/>
  <c r="S55" i="1"/>
  <c r="S734" i="1"/>
  <c r="S733" i="1"/>
  <c r="S732" i="1"/>
  <c r="S731" i="1"/>
  <c r="S730" i="1"/>
  <c r="S729" i="1"/>
  <c r="S728" i="1"/>
  <c r="S727" i="1"/>
  <c r="S726" i="1"/>
  <c r="S725" i="1"/>
  <c r="S724" i="1"/>
  <c r="S723" i="1"/>
  <c r="S722" i="1"/>
  <c r="S721" i="1"/>
  <c r="S720" i="1"/>
  <c r="S719" i="1"/>
  <c r="S718" i="1"/>
  <c r="S717" i="1"/>
  <c r="S716" i="1"/>
  <c r="S715" i="1"/>
  <c r="S714" i="1"/>
  <c r="S713" i="1"/>
  <c r="S712" i="1"/>
  <c r="S711" i="1"/>
  <c r="S710" i="1"/>
  <c r="S709" i="1"/>
  <c r="S708" i="1"/>
  <c r="S707" i="1"/>
  <c r="S706" i="1"/>
  <c r="S705" i="1"/>
  <c r="S704" i="1"/>
  <c r="S703" i="1"/>
  <c r="S702" i="1"/>
  <c r="S701" i="1"/>
  <c r="S700" i="1"/>
  <c r="S699" i="1"/>
  <c r="S698" i="1"/>
  <c r="S697" i="1"/>
  <c r="S696" i="1"/>
  <c r="S695" i="1"/>
  <c r="S694" i="1"/>
  <c r="S693" i="1"/>
  <c r="S692" i="1"/>
  <c r="S691" i="1"/>
  <c r="S690" i="1"/>
  <c r="S689" i="1"/>
  <c r="S688" i="1"/>
  <c r="S687" i="1"/>
  <c r="S686" i="1"/>
  <c r="S685" i="1"/>
  <c r="S684" i="1"/>
  <c r="S683" i="1"/>
  <c r="S682" i="1"/>
  <c r="S681" i="1"/>
  <c r="S680" i="1"/>
  <c r="S679" i="1"/>
  <c r="S678" i="1"/>
  <c r="S677" i="1"/>
  <c r="S676" i="1"/>
  <c r="S675" i="1"/>
  <c r="S674" i="1"/>
  <c r="S673" i="1"/>
  <c r="S672" i="1"/>
  <c r="S671" i="1"/>
  <c r="S670" i="1"/>
  <c r="S669" i="1"/>
  <c r="S668" i="1"/>
  <c r="S667" i="1"/>
  <c r="S666" i="1"/>
  <c r="S665" i="1"/>
  <c r="S664" i="1"/>
  <c r="S663" i="1"/>
  <c r="S662" i="1"/>
  <c r="S661" i="1"/>
  <c r="S660" i="1"/>
  <c r="S659" i="1"/>
  <c r="S658" i="1"/>
  <c r="S657" i="1"/>
  <c r="S656" i="1"/>
  <c r="S655" i="1"/>
  <c r="S654" i="1"/>
  <c r="S653" i="1"/>
  <c r="S652" i="1"/>
  <c r="S651" i="1"/>
  <c r="S650" i="1"/>
  <c r="S649" i="1"/>
  <c r="S648" i="1"/>
  <c r="S647" i="1"/>
  <c r="S646" i="1"/>
  <c r="S645" i="1"/>
  <c r="S644" i="1"/>
  <c r="S643" i="1"/>
  <c r="S642" i="1"/>
  <c r="S641" i="1"/>
  <c r="S640" i="1"/>
  <c r="S639" i="1"/>
  <c r="S638" i="1"/>
  <c r="S637" i="1"/>
  <c r="S636" i="1"/>
  <c r="S635" i="1"/>
  <c r="S634" i="1"/>
  <c r="S633" i="1"/>
  <c r="S632" i="1"/>
  <c r="S631" i="1"/>
  <c r="S630" i="1"/>
  <c r="S629" i="1"/>
  <c r="S628" i="1"/>
  <c r="S627" i="1"/>
  <c r="S626" i="1"/>
  <c r="S625" i="1"/>
  <c r="S624" i="1"/>
  <c r="S623" i="1"/>
  <c r="S622" i="1"/>
  <c r="S621" i="1"/>
  <c r="S620" i="1"/>
  <c r="S619" i="1"/>
  <c r="S618" i="1"/>
  <c r="S617" i="1"/>
  <c r="S616" i="1"/>
  <c r="S615" i="1"/>
  <c r="S614" i="1"/>
  <c r="S613" i="1"/>
  <c r="S612" i="1"/>
  <c r="S611" i="1"/>
  <c r="S610" i="1"/>
  <c r="S609" i="1"/>
  <c r="S608" i="1"/>
  <c r="S607" i="1"/>
  <c r="S606" i="1"/>
  <c r="S605" i="1"/>
  <c r="S604" i="1"/>
  <c r="S603" i="1"/>
  <c r="S602" i="1"/>
  <c r="S601" i="1"/>
  <c r="S600" i="1"/>
  <c r="S599" i="1"/>
  <c r="S598" i="1"/>
  <c r="S597" i="1"/>
  <c r="S596" i="1"/>
  <c r="S595" i="1"/>
  <c r="S594" i="1"/>
  <c r="S593" i="1"/>
  <c r="S592" i="1"/>
  <c r="S591" i="1"/>
  <c r="S590" i="1"/>
  <c r="S589" i="1"/>
  <c r="S588" i="1"/>
  <c r="S587" i="1"/>
  <c r="S586" i="1"/>
  <c r="S585" i="1"/>
  <c r="S584" i="1"/>
  <c r="S583" i="1"/>
  <c r="S582" i="1"/>
  <c r="S581" i="1"/>
  <c r="S580" i="1"/>
  <c r="S579" i="1"/>
  <c r="S578" i="1"/>
  <c r="S577" i="1"/>
  <c r="S576" i="1"/>
  <c r="S575" i="1"/>
  <c r="S574" i="1"/>
  <c r="S573" i="1"/>
  <c r="S572" i="1"/>
  <c r="S571" i="1"/>
  <c r="S570" i="1"/>
  <c r="S569" i="1"/>
  <c r="S568" i="1"/>
  <c r="S567" i="1"/>
  <c r="S566" i="1"/>
  <c r="S565" i="1"/>
  <c r="S564" i="1"/>
  <c r="S563" i="1"/>
  <c r="S562" i="1"/>
  <c r="S561" i="1"/>
  <c r="S560" i="1"/>
  <c r="S559" i="1"/>
  <c r="S558" i="1"/>
  <c r="S557" i="1"/>
  <c r="S556" i="1"/>
  <c r="S555" i="1"/>
  <c r="S554" i="1"/>
  <c r="S553" i="1"/>
  <c r="S552" i="1"/>
  <c r="S551" i="1"/>
  <c r="S550" i="1"/>
  <c r="S549" i="1"/>
  <c r="S548" i="1"/>
  <c r="S547" i="1"/>
  <c r="S546" i="1"/>
  <c r="S545" i="1"/>
  <c r="S544" i="1"/>
  <c r="S543" i="1"/>
  <c r="S542" i="1"/>
  <c r="S541" i="1"/>
  <c r="S540" i="1"/>
  <c r="S539" i="1"/>
  <c r="S538" i="1"/>
  <c r="S537" i="1"/>
  <c r="S536" i="1"/>
  <c r="S535" i="1"/>
  <c r="S534" i="1"/>
  <c r="S533" i="1"/>
  <c r="S532" i="1"/>
  <c r="S531" i="1"/>
  <c r="S530" i="1"/>
  <c r="S529" i="1"/>
  <c r="S528" i="1"/>
  <c r="S527" i="1"/>
  <c r="S526" i="1"/>
  <c r="S525" i="1"/>
  <c r="S524" i="1"/>
  <c r="S523" i="1"/>
  <c r="S522" i="1"/>
  <c r="S521" i="1"/>
  <c r="S520" i="1"/>
  <c r="S519" i="1"/>
  <c r="S518" i="1"/>
  <c r="S517" i="1"/>
  <c r="S516" i="1"/>
  <c r="S515" i="1"/>
  <c r="S514" i="1"/>
  <c r="S513" i="1"/>
  <c r="S512" i="1"/>
  <c r="S511" i="1"/>
  <c r="S510" i="1"/>
  <c r="S509" i="1"/>
  <c r="S508" i="1"/>
  <c r="S507" i="1"/>
  <c r="S506" i="1"/>
  <c r="S505" i="1"/>
  <c r="S504" i="1"/>
  <c r="S503" i="1"/>
  <c r="S502" i="1"/>
  <c r="S501" i="1"/>
  <c r="S500" i="1"/>
  <c r="S499" i="1"/>
  <c r="S498" i="1"/>
  <c r="S497" i="1"/>
  <c r="S496" i="1"/>
  <c r="S495" i="1"/>
  <c r="S494" i="1"/>
  <c r="S493" i="1"/>
  <c r="S492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</calcChain>
</file>

<file path=xl/sharedStrings.xml><?xml version="1.0" encoding="utf-8"?>
<sst xmlns="http://schemas.openxmlformats.org/spreadsheetml/2006/main" count="1347" uniqueCount="161">
  <si>
    <t>Source</t>
  </si>
  <si>
    <t>CML</t>
  </si>
  <si>
    <t>Io Phase</t>
  </si>
  <si>
    <t>Altitude</t>
  </si>
  <si>
    <t>Azimuth</t>
  </si>
  <si>
    <t>Date</t>
  </si>
  <si>
    <t>Time UT</t>
  </si>
  <si>
    <t>Io-B</t>
  </si>
  <si>
    <t>Instrument</t>
  </si>
  <si>
    <t>Antenna</t>
  </si>
  <si>
    <t>Polarity</t>
  </si>
  <si>
    <t>RR</t>
  </si>
  <si>
    <t>RR (RCP), LL (LCP), and XX (linear, Jove array)</t>
  </si>
  <si>
    <t>Non-Io-A</t>
  </si>
  <si>
    <t>Max Freq  MHz</t>
  </si>
  <si>
    <t>Min Freq MHz</t>
  </si>
  <si>
    <t>Io-A</t>
  </si>
  <si>
    <t>LL</t>
  </si>
  <si>
    <t>Io-C</t>
  </si>
  <si>
    <t>JOVE Dipoles</t>
  </si>
  <si>
    <t>Linear</t>
  </si>
  <si>
    <t>Io-D</t>
  </si>
  <si>
    <t>Non-Io-B</t>
  </si>
  <si>
    <t>Non-Io-C</t>
  </si>
  <si>
    <t>Non-Io-D</t>
  </si>
  <si>
    <t>4 Elem Array</t>
  </si>
  <si>
    <t>2 Elem Array</t>
  </si>
  <si>
    <t>FSX-8S (12-bit)</t>
  </si>
  <si>
    <t>FSX-2S (10-bit)</t>
  </si>
  <si>
    <t>Start</t>
  </si>
  <si>
    <t>End</t>
  </si>
  <si>
    <t>Time</t>
  </si>
  <si>
    <t>Azimuth Bins</t>
  </si>
  <si>
    <t>90 to 105</t>
  </si>
  <si>
    <t>105 to 120</t>
  </si>
  <si>
    <t>120 to 135</t>
  </si>
  <si>
    <t>135 to 150</t>
  </si>
  <si>
    <t>150 to 165</t>
  </si>
  <si>
    <t>165 to 180</t>
  </si>
  <si>
    <t>180 to 195</t>
  </si>
  <si>
    <t>195 to 210</t>
  </si>
  <si>
    <t>210 to 225</t>
  </si>
  <si>
    <t>225 to 240</t>
  </si>
  <si>
    <t>240 to 255</t>
  </si>
  <si>
    <t>255 to 270</t>
  </si>
  <si>
    <t>Bin (column) totals:</t>
  </si>
  <si>
    <t>Hour Angle</t>
  </si>
  <si>
    <t>x</t>
  </si>
  <si>
    <t>X</t>
  </si>
  <si>
    <t>-00:38</t>
  </si>
  <si>
    <t>-1:55</t>
  </si>
  <si>
    <t>-00:21</t>
  </si>
  <si>
    <t>02:08</t>
  </si>
  <si>
    <t>00:19</t>
  </si>
  <si>
    <t>-01:23</t>
  </si>
  <si>
    <t>-00:53</t>
  </si>
  <si>
    <t>-00:16</t>
  </si>
  <si>
    <t>00:07</t>
  </si>
  <si>
    <t>-00:43</t>
  </si>
  <si>
    <t>-00:34</t>
  </si>
  <si>
    <t>-02:25</t>
  </si>
  <si>
    <t>-01:50</t>
  </si>
  <si>
    <t>00:43</t>
  </si>
  <si>
    <t>-02:50</t>
  </si>
  <si>
    <t>-00:41</t>
  </si>
  <si>
    <t>00:08</t>
  </si>
  <si>
    <t>00:53</t>
  </si>
  <si>
    <t>HNRAO - Industry, PA. USA - Lat: 40.672790/Long: -80.436780</t>
  </si>
  <si>
    <t>-01:31</t>
  </si>
  <si>
    <t>00:09</t>
  </si>
  <si>
    <t>-03:41</t>
  </si>
  <si>
    <t>-03:02</t>
  </si>
  <si>
    <t>-02:10</t>
  </si>
  <si>
    <t>-01:14</t>
  </si>
  <si>
    <t>01:27</t>
  </si>
  <si>
    <t>01:39</t>
  </si>
  <si>
    <t>01:06</t>
  </si>
  <si>
    <t>01:21</t>
  </si>
  <si>
    <t>01:16</t>
  </si>
  <si>
    <t>01:50</t>
  </si>
  <si>
    <t>00:21</t>
  </si>
  <si>
    <t>00:47</t>
  </si>
  <si>
    <t>-01:16</t>
  </si>
  <si>
    <t>00:14</t>
  </si>
  <si>
    <t>00:58</t>
  </si>
  <si>
    <t>01:14</t>
  </si>
  <si>
    <t>01:25</t>
  </si>
  <si>
    <t>-02:21</t>
  </si>
  <si>
    <t>-00:52</t>
  </si>
  <si>
    <t>00:40</t>
  </si>
  <si>
    <t>00:50</t>
  </si>
  <si>
    <t>-02:16</t>
  </si>
  <si>
    <t>-01:39</t>
  </si>
  <si>
    <t>-02:51</t>
  </si>
  <si>
    <t>-01:12</t>
  </si>
  <si>
    <t>01:15</t>
  </si>
  <si>
    <t>01:42</t>
  </si>
  <si>
    <t>-01:09</t>
  </si>
  <si>
    <t>01:17</t>
  </si>
  <si>
    <t>00:56</t>
  </si>
  <si>
    <t>00:57</t>
  </si>
  <si>
    <t>-03:09</t>
  </si>
  <si>
    <t>00:00</t>
  </si>
  <si>
    <t>-01:41</t>
  </si>
  <si>
    <t>-00:55</t>
  </si>
  <si>
    <t>-02:13</t>
  </si>
  <si>
    <t>00:16</t>
  </si>
  <si>
    <t>01:48</t>
  </si>
  <si>
    <t>-01:22</t>
  </si>
  <si>
    <t>00:11</t>
  </si>
  <si>
    <t>00:06</t>
  </si>
  <si>
    <t>00:48</t>
  </si>
  <si>
    <t>-00:23</t>
  </si>
  <si>
    <t>-00:25</t>
  </si>
  <si>
    <t>00:03</t>
  </si>
  <si>
    <t>01:40</t>
  </si>
  <si>
    <t>-00:07</t>
  </si>
  <si>
    <t>-04:34</t>
  </si>
  <si>
    <t>-03:39</t>
  </si>
  <si>
    <t>-02:17</t>
  </si>
  <si>
    <t>01:13</t>
  </si>
  <si>
    <t>02:42</t>
  </si>
  <si>
    <t>-03:05</t>
  </si>
  <si>
    <t>-01:44</t>
  </si>
  <si>
    <t>-03:16</t>
  </si>
  <si>
    <t>-01:18</t>
  </si>
  <si>
    <t>-00:40</t>
  </si>
  <si>
    <t>00:44</t>
  </si>
  <si>
    <t>-00:54</t>
  </si>
  <si>
    <t>01:38</t>
  </si>
  <si>
    <t>-00:32</t>
  </si>
  <si>
    <t>00:54</t>
  </si>
  <si>
    <t>-00:39</t>
  </si>
  <si>
    <t>00:42</t>
  </si>
  <si>
    <t>-00:47</t>
  </si>
  <si>
    <t>-00:42</t>
  </si>
  <si>
    <t>-00:46</t>
  </si>
  <si>
    <t>00:18</t>
  </si>
  <si>
    <t>-01:08</t>
  </si>
  <si>
    <t>-00:18</t>
  </si>
  <si>
    <t>-01:38</t>
  </si>
  <si>
    <t>Storm Duration</t>
  </si>
  <si>
    <t>-01:27</t>
  </si>
  <si>
    <t>03:07</t>
  </si>
  <si>
    <t>03:08</t>
  </si>
  <si>
    <t>02:51</t>
  </si>
  <si>
    <t>02:59</t>
  </si>
  <si>
    <t>03:02</t>
  </si>
  <si>
    <t>03:10</t>
  </si>
  <si>
    <t>Observed</t>
  </si>
  <si>
    <t>-01:47</t>
  </si>
  <si>
    <t>8/4/415</t>
  </si>
  <si>
    <t>-00:19</t>
  </si>
  <si>
    <t>00:49</t>
  </si>
  <si>
    <t>01:03</t>
  </si>
  <si>
    <t>00:05</t>
  </si>
  <si>
    <t>00:12</t>
  </si>
  <si>
    <t>01:02</t>
  </si>
  <si>
    <t>02:57</t>
  </si>
  <si>
    <t>-01:06</t>
  </si>
  <si>
    <t>02:54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</si>
</sst>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:mm;@"/>
    <numFmt numFmtId="165" formatCode="h:mm:ss;@"/>
    <numFmt numFmtId="166" formatCode="m/d/yy;@"/>
  </numFmts>
  <fonts count="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lightGrid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rgb="FFFF9933"/>
        </stop>
      </gradientFill>
    </fill>
    <fill>
      <gradientFill degree="270">
        <stop position="0">
          <color theme="0"/>
        </stop>
        <stop position="1">
          <color theme="7"/>
        </stop>
      </gradientFill>
    </fill>
    <fill>
      <patternFill patternType="solid">
        <fgColor theme="0" tint="-0.14996795556505021"/>
        <bgColor indexed="64"/>
      </patternFill>
    </fill>
    <fill>
      <patternFill patternType="solid">
        <fgColor theme="9" tint="0.3999450666829432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4" fontId="0" fillId="0" borderId="6" xfId="0" applyNumberFormat="1" applyFont="1" applyBorder="1" applyAlignment="1">
      <alignment horizontal="center"/>
    </xf>
    <xf numFmtId="165" fontId="0" fillId="0" borderId="6" xfId="0" applyNumberFormat="1" applyFont="1" applyBorder="1" applyAlignment="1">
      <alignment horizontal="center"/>
    </xf>
    <xf numFmtId="164" fontId="0" fillId="0" borderId="6" xfId="0" applyNumberFormat="1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2" fontId="0" fillId="0" borderId="6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0" fontId="0" fillId="0" borderId="6" xfId="0" applyBorder="1"/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5" fillId="0" borderId="6" xfId="0" applyFont="1" applyBorder="1"/>
    <xf numFmtId="164" fontId="0" fillId="0" borderId="6" xfId="0" applyNumberFormat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0" fillId="0" borderId="6" xfId="0" applyNumberFormat="1" applyFon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165" fontId="0" fillId="0" borderId="0" xfId="0" applyNumberFormat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166" fontId="0" fillId="0" borderId="6" xfId="0" applyNumberFormat="1" applyFont="1" applyBorder="1" applyAlignment="1">
      <alignment horizontal="center"/>
    </xf>
    <xf numFmtId="14" fontId="0" fillId="0" borderId="8" xfId="0" applyNumberFormat="1" applyFont="1" applyBorder="1" applyAlignment="1">
      <alignment horizontal="center"/>
    </xf>
    <xf numFmtId="165" fontId="0" fillId="0" borderId="8" xfId="0" applyNumberFormat="1" applyFont="1" applyBorder="1" applyAlignment="1">
      <alignment horizontal="center"/>
    </xf>
    <xf numFmtId="164" fontId="0" fillId="0" borderId="8" xfId="0" applyNumberFormat="1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49" fontId="0" fillId="0" borderId="8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64" fontId="6" fillId="7" borderId="3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1" fillId="3" borderId="3" xfId="0" applyNumberFormat="1" applyFont="1" applyFill="1" applyBorder="1" applyAlignment="1">
      <alignment horizontal="center"/>
    </xf>
    <xf numFmtId="14" fontId="1" fillId="3" borderId="5" xfId="0" applyNumberFormat="1" applyFont="1" applyFill="1" applyBorder="1" applyAlignment="1">
      <alignment horizontal="center"/>
    </xf>
    <xf numFmtId="164" fontId="1" fillId="4" borderId="3" xfId="0" applyNumberFormat="1" applyFon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gif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aseline="0"/>
              <a:t>CML/IO Plot - </a:t>
            </a:r>
            <a:r>
              <a:rPr lang="en-US" sz="1400" b="1" i="0" u="none" strike="noStrike" cap="none" baseline="0">
                <a:effectLst/>
              </a:rPr>
              <a:t>HNRAO </a:t>
            </a:r>
            <a:r>
              <a:rPr lang="en-US" sz="1400" baseline="0"/>
              <a:t>2015-16</a:t>
            </a:r>
          </a:p>
        </c:rich>
      </c:tx>
      <c:layout>
        <c:manualLayout>
          <c:xMode val="edge"/>
          <c:yMode val="edge"/>
          <c:x val="0.28476033464566924"/>
          <c:y val="1.8018018018018018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'Observation Data'!$I$16:$I$185</c:f>
              <c:numCache>
                <c:formatCode>0.00</c:formatCode>
                <c:ptCount val="170"/>
                <c:pt idx="0">
                  <c:v>127.05</c:v>
                </c:pt>
                <c:pt idx="1">
                  <c:v>140.27000000000001</c:v>
                </c:pt>
                <c:pt idx="2">
                  <c:v>106.98</c:v>
                </c:pt>
                <c:pt idx="14">
                  <c:v>281.74</c:v>
                </c:pt>
                <c:pt idx="15">
                  <c:v>261.27999999999997</c:v>
                </c:pt>
                <c:pt idx="16">
                  <c:v>193.32</c:v>
                </c:pt>
                <c:pt idx="17">
                  <c:v>234.02</c:v>
                </c:pt>
                <c:pt idx="18">
                  <c:v>295.95</c:v>
                </c:pt>
                <c:pt idx="19">
                  <c:v>121.88</c:v>
                </c:pt>
                <c:pt idx="20">
                  <c:v>259.07</c:v>
                </c:pt>
                <c:pt idx="21">
                  <c:v>282.02</c:v>
                </c:pt>
                <c:pt idx="22">
                  <c:v>91.39</c:v>
                </c:pt>
                <c:pt idx="23">
                  <c:v>203.33</c:v>
                </c:pt>
                <c:pt idx="24">
                  <c:v>331.44</c:v>
                </c:pt>
                <c:pt idx="25">
                  <c:v>208.64</c:v>
                </c:pt>
                <c:pt idx="26">
                  <c:v>278.27999999999997</c:v>
                </c:pt>
                <c:pt idx="27">
                  <c:v>203.82</c:v>
                </c:pt>
                <c:pt idx="28">
                  <c:v>209.2</c:v>
                </c:pt>
                <c:pt idx="29">
                  <c:v>280.64999999999998</c:v>
                </c:pt>
                <c:pt idx="30">
                  <c:v>223.2</c:v>
                </c:pt>
                <c:pt idx="31">
                  <c:v>125.84</c:v>
                </c:pt>
                <c:pt idx="32">
                  <c:v>215.45</c:v>
                </c:pt>
                <c:pt idx="33">
                  <c:v>168.9</c:v>
                </c:pt>
                <c:pt idx="34">
                  <c:v>178.57</c:v>
                </c:pt>
                <c:pt idx="35">
                  <c:v>132.75</c:v>
                </c:pt>
                <c:pt idx="36">
                  <c:v>262.27999999999997</c:v>
                </c:pt>
                <c:pt idx="37">
                  <c:v>304.13</c:v>
                </c:pt>
                <c:pt idx="38">
                  <c:v>282.97000000000003</c:v>
                </c:pt>
                <c:pt idx="39">
                  <c:v>27.71</c:v>
                </c:pt>
                <c:pt idx="40">
                  <c:v>88.9</c:v>
                </c:pt>
                <c:pt idx="41">
                  <c:v>164.48</c:v>
                </c:pt>
                <c:pt idx="42">
                  <c:v>164.6</c:v>
                </c:pt>
                <c:pt idx="43">
                  <c:v>287.94</c:v>
                </c:pt>
                <c:pt idx="44">
                  <c:v>185.24</c:v>
                </c:pt>
                <c:pt idx="45">
                  <c:v>26.08</c:v>
                </c:pt>
                <c:pt idx="46">
                  <c:v>294.14999999999998</c:v>
                </c:pt>
                <c:pt idx="47">
                  <c:v>239.69</c:v>
                </c:pt>
                <c:pt idx="48">
                  <c:v>187.04</c:v>
                </c:pt>
                <c:pt idx="49">
                  <c:v>334.06</c:v>
                </c:pt>
                <c:pt idx="50">
                  <c:v>321.16000000000003</c:v>
                </c:pt>
                <c:pt idx="51">
                  <c:v>191.92</c:v>
                </c:pt>
                <c:pt idx="52">
                  <c:v>190.55</c:v>
                </c:pt>
                <c:pt idx="53">
                  <c:v>330.98</c:v>
                </c:pt>
                <c:pt idx="54">
                  <c:v>112.23</c:v>
                </c:pt>
                <c:pt idx="55">
                  <c:v>142.77000000000001</c:v>
                </c:pt>
                <c:pt idx="56">
                  <c:v>290.24</c:v>
                </c:pt>
                <c:pt idx="57">
                  <c:v>324.10000000000002</c:v>
                </c:pt>
                <c:pt idx="58">
                  <c:v>237.85</c:v>
                </c:pt>
                <c:pt idx="59">
                  <c:v>123.2</c:v>
                </c:pt>
                <c:pt idx="60">
                  <c:v>118.97</c:v>
                </c:pt>
                <c:pt idx="61">
                  <c:v>133.66</c:v>
                </c:pt>
                <c:pt idx="62">
                  <c:v>282.39999999999998</c:v>
                </c:pt>
                <c:pt idx="63">
                  <c:v>157.59</c:v>
                </c:pt>
                <c:pt idx="64">
                  <c:v>222.01</c:v>
                </c:pt>
                <c:pt idx="65">
                  <c:v>139.38999999999999</c:v>
                </c:pt>
                <c:pt idx="66">
                  <c:v>268.41000000000003</c:v>
                </c:pt>
                <c:pt idx="67">
                  <c:v>195.06</c:v>
                </c:pt>
                <c:pt idx="68">
                  <c:v>115.61</c:v>
                </c:pt>
                <c:pt idx="69">
                  <c:v>241.68</c:v>
                </c:pt>
              </c:numCache>
            </c:numRef>
          </c:xVal>
          <c:yVal>
            <c:numRef>
              <c:f>'Observation Data'!$J$16:$J$185</c:f>
              <c:numCache>
                <c:formatCode>0.00</c:formatCode>
                <c:ptCount val="170"/>
                <c:pt idx="0">
                  <c:v>98.45</c:v>
                </c:pt>
                <c:pt idx="1">
                  <c:v>90.95</c:v>
                </c:pt>
                <c:pt idx="2">
                  <c:v>72.55</c:v>
                </c:pt>
                <c:pt idx="14">
                  <c:v>235.74</c:v>
                </c:pt>
                <c:pt idx="15">
                  <c:v>160.13</c:v>
                </c:pt>
                <c:pt idx="16">
                  <c:v>205.1</c:v>
                </c:pt>
                <c:pt idx="17">
                  <c:v>144.04</c:v>
                </c:pt>
                <c:pt idx="18">
                  <c:v>88.4</c:v>
                </c:pt>
                <c:pt idx="19">
                  <c:v>98.85</c:v>
                </c:pt>
                <c:pt idx="20">
                  <c:v>0.69</c:v>
                </c:pt>
                <c:pt idx="21">
                  <c:v>234.92</c:v>
                </c:pt>
                <c:pt idx="22">
                  <c:v>82.42</c:v>
                </c:pt>
                <c:pt idx="23">
                  <c:v>277.61</c:v>
                </c:pt>
                <c:pt idx="24">
                  <c:v>237.27</c:v>
                </c:pt>
                <c:pt idx="25">
                  <c:v>269.61</c:v>
                </c:pt>
                <c:pt idx="26">
                  <c:v>93.45</c:v>
                </c:pt>
                <c:pt idx="27">
                  <c:v>198.02</c:v>
                </c:pt>
                <c:pt idx="28">
                  <c:v>321.57</c:v>
                </c:pt>
                <c:pt idx="29">
                  <c:v>207.06</c:v>
                </c:pt>
                <c:pt idx="30">
                  <c:v>254.87</c:v>
                </c:pt>
                <c:pt idx="31">
                  <c:v>293.13</c:v>
                </c:pt>
                <c:pt idx="32">
                  <c:v>121.5</c:v>
                </c:pt>
                <c:pt idx="33">
                  <c:v>233.15</c:v>
                </c:pt>
                <c:pt idx="34">
                  <c:v>235.43</c:v>
                </c:pt>
                <c:pt idx="35">
                  <c:v>93.3</c:v>
                </c:pt>
                <c:pt idx="36">
                  <c:v>54.01</c:v>
                </c:pt>
                <c:pt idx="37">
                  <c:v>232.73</c:v>
                </c:pt>
                <c:pt idx="38">
                  <c:v>227.75</c:v>
                </c:pt>
                <c:pt idx="39">
                  <c:v>243.6</c:v>
                </c:pt>
                <c:pt idx="40">
                  <c:v>65.55</c:v>
                </c:pt>
                <c:pt idx="41">
                  <c:v>83.15</c:v>
                </c:pt>
                <c:pt idx="42">
                  <c:v>252.42</c:v>
                </c:pt>
                <c:pt idx="43">
                  <c:v>281.33</c:v>
                </c:pt>
                <c:pt idx="44">
                  <c:v>248.51</c:v>
                </c:pt>
                <c:pt idx="45">
                  <c:v>102.99</c:v>
                </c:pt>
                <c:pt idx="46">
                  <c:v>142.6</c:v>
                </c:pt>
                <c:pt idx="47">
                  <c:v>191.19</c:v>
                </c:pt>
                <c:pt idx="48">
                  <c:v>240.17</c:v>
                </c:pt>
                <c:pt idx="49">
                  <c:v>82.08</c:v>
                </c:pt>
                <c:pt idx="50">
                  <c:v>248.34</c:v>
                </c:pt>
                <c:pt idx="51">
                  <c:v>109.81</c:v>
                </c:pt>
                <c:pt idx="52">
                  <c:v>232.2</c:v>
                </c:pt>
                <c:pt idx="53">
                  <c:v>241.84</c:v>
                </c:pt>
                <c:pt idx="54">
                  <c:v>82.35</c:v>
                </c:pt>
                <c:pt idx="55">
                  <c:v>89.49</c:v>
                </c:pt>
                <c:pt idx="56">
                  <c:v>353.76</c:v>
                </c:pt>
                <c:pt idx="57">
                  <c:v>1.62</c:v>
                </c:pt>
                <c:pt idx="58">
                  <c:v>332.76</c:v>
                </c:pt>
                <c:pt idx="59">
                  <c:v>67.13</c:v>
                </c:pt>
                <c:pt idx="60">
                  <c:v>66.150000000000006</c:v>
                </c:pt>
                <c:pt idx="61">
                  <c:v>0.02</c:v>
                </c:pt>
                <c:pt idx="62">
                  <c:v>203.57</c:v>
                </c:pt>
                <c:pt idx="63">
                  <c:v>66.14</c:v>
                </c:pt>
                <c:pt idx="64">
                  <c:v>30.09</c:v>
                </c:pt>
                <c:pt idx="65">
                  <c:v>71.62</c:v>
                </c:pt>
                <c:pt idx="66">
                  <c:v>92.21</c:v>
                </c:pt>
                <c:pt idx="67">
                  <c:v>136.09</c:v>
                </c:pt>
                <c:pt idx="68">
                  <c:v>97.83</c:v>
                </c:pt>
                <c:pt idx="69">
                  <c:v>164.95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724-49E3-A004-5DBC7B7F7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1872360"/>
        <c:axId val="1"/>
      </c:scatterChart>
      <c:valAx>
        <c:axId val="401872360"/>
        <c:scaling>
          <c:orientation val="minMax"/>
          <c:max val="360"/>
          <c:min val="0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aseline="0"/>
                  <a:t>SYSTEM III CML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C0C0C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  <c:majorUnit val="30"/>
      </c:valAx>
      <c:valAx>
        <c:axId val="1"/>
        <c:scaling>
          <c:orientation val="minMax"/>
          <c:max val="360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aseline="0"/>
                  <a:t>Io Phase</a:t>
                </a:r>
              </a:p>
            </c:rich>
          </c:tx>
          <c:layout>
            <c:manualLayout>
              <c:xMode val="edge"/>
              <c:yMode val="edge"/>
              <c:x val="2.0833333333333332E-2"/>
              <c:y val="0.432782050892287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872360"/>
        <c:crosses val="autoZero"/>
        <c:crossBetween val="midCat"/>
        <c:majorUnit val="3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HNRAO Observed JOVIAN DAM, Azimuth Distribution </a:t>
            </a:r>
          </a:p>
          <a:p>
            <a:pPr>
              <a:defRPr/>
            </a:pPr>
            <a:r>
              <a:rPr lang="en-US" b="1">
                <a:solidFill>
                  <a:schemeClr val="tx1"/>
                </a:solidFill>
              </a:rPr>
              <a:t>2</a:t>
            </a:r>
            <a:r>
              <a:rPr lang="en-US" b="1" baseline="0">
                <a:solidFill>
                  <a:schemeClr val="tx1"/>
                </a:solidFill>
              </a:rPr>
              <a:t> Element Array</a:t>
            </a:r>
            <a:endParaRPr lang="en-US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410819253934137"/>
          <c:y val="0.20908885230291299"/>
          <c:w val="0.81255848655474727"/>
          <c:h val="0.50824838000903239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'Observation Data'!$W$11:$AH$11</c:f>
              <c:strCache>
                <c:ptCount val="12"/>
                <c:pt idx="0">
                  <c:v>90 to 105</c:v>
                </c:pt>
                <c:pt idx="1">
                  <c:v>105 to 120</c:v>
                </c:pt>
                <c:pt idx="2">
                  <c:v>120 to 135</c:v>
                </c:pt>
                <c:pt idx="3">
                  <c:v>135 to 150</c:v>
                </c:pt>
                <c:pt idx="4">
                  <c:v>150 to 165</c:v>
                </c:pt>
                <c:pt idx="5">
                  <c:v>165 to 180</c:v>
                </c:pt>
                <c:pt idx="6">
                  <c:v>180 to 195</c:v>
                </c:pt>
                <c:pt idx="7">
                  <c:v>195 to 210</c:v>
                </c:pt>
                <c:pt idx="8">
                  <c:v>210 to 225</c:v>
                </c:pt>
                <c:pt idx="9">
                  <c:v>225 to 240</c:v>
                </c:pt>
                <c:pt idx="10">
                  <c:v>240 to 255</c:v>
                </c:pt>
                <c:pt idx="11">
                  <c:v>255 to 270</c:v>
                </c:pt>
              </c:strCache>
            </c:strRef>
          </c:cat>
          <c:val>
            <c:numRef>
              <c:f>'Observation Data'!$W$12:$AH$12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0D-4633-AD07-737BFE87C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9220768"/>
        <c:axId val="509221096"/>
      </c:barChart>
      <c:catAx>
        <c:axId val="5092207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Azimuth Bins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221096"/>
        <c:crosses val="autoZero"/>
        <c:auto val="1"/>
        <c:lblAlgn val="ctr"/>
        <c:lblOffset val="100"/>
        <c:noMultiLvlLbl val="0"/>
      </c:catAx>
      <c:valAx>
        <c:axId val="509221096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Observed Emissions, Bin Counts</a:t>
                </a:r>
              </a:p>
            </c:rich>
          </c:tx>
          <c:layout>
            <c:manualLayout>
              <c:xMode val="edge"/>
              <c:yMode val="edge"/>
              <c:x val="2.8353610660699913E-2"/>
              <c:y val="0.315040714778527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220768"/>
        <c:crosses val="autoZero"/>
        <c:crossBetween val="between"/>
      </c:valAx>
      <c:spPr>
        <a:solidFill>
          <a:schemeClr val="bg2">
            <a:lumMod val="75000"/>
          </a:schemeClr>
        </a:solidFill>
        <a:ln>
          <a:solidFill>
            <a:srgbClr val="00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Io-A CML/IO Plot - HNRAO 2015-16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'Io-A'!$I$4:$I$13</c:f>
              <c:numCache>
                <c:formatCode>0.00</c:formatCode>
                <c:ptCount val="10"/>
                <c:pt idx="0">
                  <c:v>193.32</c:v>
                </c:pt>
                <c:pt idx="1">
                  <c:v>282.02</c:v>
                </c:pt>
                <c:pt idx="2">
                  <c:v>203.82</c:v>
                </c:pt>
                <c:pt idx="3">
                  <c:v>223.2</c:v>
                </c:pt>
                <c:pt idx="4">
                  <c:v>304.13</c:v>
                </c:pt>
                <c:pt idx="5">
                  <c:v>164.6</c:v>
                </c:pt>
                <c:pt idx="6">
                  <c:v>185.24</c:v>
                </c:pt>
                <c:pt idx="7">
                  <c:v>239.69</c:v>
                </c:pt>
                <c:pt idx="8">
                  <c:v>187.04</c:v>
                </c:pt>
                <c:pt idx="9">
                  <c:v>190.55</c:v>
                </c:pt>
              </c:numCache>
            </c:numRef>
          </c:xVal>
          <c:yVal>
            <c:numRef>
              <c:f>'Io-A'!$J$4:$J$13</c:f>
              <c:numCache>
                <c:formatCode>0.00</c:formatCode>
                <c:ptCount val="10"/>
                <c:pt idx="0">
                  <c:v>205.1</c:v>
                </c:pt>
                <c:pt idx="1">
                  <c:v>234.92</c:v>
                </c:pt>
                <c:pt idx="2">
                  <c:v>198.02</c:v>
                </c:pt>
                <c:pt idx="3">
                  <c:v>254.87</c:v>
                </c:pt>
                <c:pt idx="4">
                  <c:v>232.73</c:v>
                </c:pt>
                <c:pt idx="5">
                  <c:v>252.42</c:v>
                </c:pt>
                <c:pt idx="6">
                  <c:v>248.51</c:v>
                </c:pt>
                <c:pt idx="7">
                  <c:v>191.19</c:v>
                </c:pt>
                <c:pt idx="8">
                  <c:v>240.17</c:v>
                </c:pt>
                <c:pt idx="9">
                  <c:v>232.2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F47-4C75-BEC5-0C0A8CF14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7423440"/>
        <c:axId val="677423768"/>
      </c:scatterChart>
      <c:valAx>
        <c:axId val="677423440"/>
        <c:scaling>
          <c:orientation val="minMax"/>
          <c:max val="360"/>
          <c:min val="0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423768"/>
        <c:crosses val="autoZero"/>
        <c:crossBetween val="midCat"/>
        <c:majorUnit val="30"/>
      </c:valAx>
      <c:valAx>
        <c:axId val="677423768"/>
        <c:scaling>
          <c:orientation val="minMax"/>
          <c:max val="360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423440"/>
        <c:crosses val="autoZero"/>
        <c:crossBetween val="midCat"/>
        <c:majorUnit val="3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'Io-B'!$I$4:$I$15</c:f>
              <c:numCache>
                <c:formatCode>0.00</c:formatCode>
                <c:ptCount val="12"/>
                <c:pt idx="0">
                  <c:v>127.05</c:v>
                </c:pt>
                <c:pt idx="1">
                  <c:v>140.27000000000001</c:v>
                </c:pt>
                <c:pt idx="3">
                  <c:v>121.88</c:v>
                </c:pt>
                <c:pt idx="4">
                  <c:v>91.39</c:v>
                </c:pt>
                <c:pt idx="5">
                  <c:v>132.75</c:v>
                </c:pt>
                <c:pt idx="6">
                  <c:v>88.9</c:v>
                </c:pt>
                <c:pt idx="7">
                  <c:v>112.23</c:v>
                </c:pt>
                <c:pt idx="8">
                  <c:v>123.2</c:v>
                </c:pt>
                <c:pt idx="9">
                  <c:v>157.59</c:v>
                </c:pt>
                <c:pt idx="10">
                  <c:v>139.38999999999999</c:v>
                </c:pt>
                <c:pt idx="11">
                  <c:v>115.61</c:v>
                </c:pt>
              </c:numCache>
            </c:numRef>
          </c:xVal>
          <c:yVal>
            <c:numRef>
              <c:f>'Io-B'!$J$4:$J$15</c:f>
              <c:numCache>
                <c:formatCode>0.00</c:formatCode>
                <c:ptCount val="12"/>
                <c:pt idx="0">
                  <c:v>98.45</c:v>
                </c:pt>
                <c:pt idx="1">
                  <c:v>90.95</c:v>
                </c:pt>
                <c:pt idx="3">
                  <c:v>98.85</c:v>
                </c:pt>
                <c:pt idx="4">
                  <c:v>82.42</c:v>
                </c:pt>
                <c:pt idx="5">
                  <c:v>93.3</c:v>
                </c:pt>
                <c:pt idx="6">
                  <c:v>65.55</c:v>
                </c:pt>
                <c:pt idx="7">
                  <c:v>82.35</c:v>
                </c:pt>
                <c:pt idx="8">
                  <c:v>67.13</c:v>
                </c:pt>
                <c:pt idx="9">
                  <c:v>66.14</c:v>
                </c:pt>
                <c:pt idx="10">
                  <c:v>71.62</c:v>
                </c:pt>
                <c:pt idx="11">
                  <c:v>97.83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32B-4266-9358-D37EA3192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4074840"/>
        <c:axId val="674075496"/>
      </c:scatterChart>
      <c:valAx>
        <c:axId val="674074840"/>
        <c:scaling>
          <c:orientation val="minMax"/>
          <c:max val="360"/>
          <c:min val="0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075496"/>
        <c:crosses val="autoZero"/>
        <c:crossBetween val="midCat"/>
        <c:majorUnit val="30"/>
      </c:valAx>
      <c:valAx>
        <c:axId val="674075496"/>
        <c:scaling>
          <c:orientation val="minMax"/>
          <c:max val="360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074840"/>
        <c:crosses val="autoZero"/>
        <c:crossBetween val="midCat"/>
        <c:majorUnit val="30"/>
      </c:valAx>
      <c:spPr>
        <a:noFill/>
        <a:ln w="12700">
          <a:solidFill>
            <a:srgbClr val="000000"/>
          </a:solidFill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Io-C CML/IO Plot - HNRAO 2015-16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'Io-C'!$I$4:$I$10</c:f>
              <c:numCache>
                <c:formatCode>0.00</c:formatCode>
                <c:ptCount val="7"/>
                <c:pt idx="0">
                  <c:v>331.44</c:v>
                </c:pt>
                <c:pt idx="1">
                  <c:v>280.64999999999998</c:v>
                </c:pt>
                <c:pt idx="2">
                  <c:v>282.97000000000003</c:v>
                </c:pt>
                <c:pt idx="3">
                  <c:v>27.71</c:v>
                </c:pt>
                <c:pt idx="4">
                  <c:v>321.16000000000003</c:v>
                </c:pt>
                <c:pt idx="5">
                  <c:v>330.98</c:v>
                </c:pt>
                <c:pt idx="6">
                  <c:v>282.39999999999998</c:v>
                </c:pt>
              </c:numCache>
            </c:numRef>
          </c:xVal>
          <c:yVal>
            <c:numRef>
              <c:f>'Io-C'!$J$4:$J$10</c:f>
              <c:numCache>
                <c:formatCode>0.00</c:formatCode>
                <c:ptCount val="7"/>
                <c:pt idx="0">
                  <c:v>237.27</c:v>
                </c:pt>
                <c:pt idx="1">
                  <c:v>207.06</c:v>
                </c:pt>
                <c:pt idx="2">
                  <c:v>227.75</c:v>
                </c:pt>
                <c:pt idx="3">
                  <c:v>243.6</c:v>
                </c:pt>
                <c:pt idx="4">
                  <c:v>248.34</c:v>
                </c:pt>
                <c:pt idx="5">
                  <c:v>241.84</c:v>
                </c:pt>
                <c:pt idx="6">
                  <c:v>203.57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4C-45AD-990E-D827E8878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9734328"/>
        <c:axId val="679737608"/>
      </c:scatterChart>
      <c:valAx>
        <c:axId val="679734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9737608"/>
        <c:crosses val="autoZero"/>
        <c:crossBetween val="midCat"/>
        <c:majorUnit val="30"/>
      </c:valAx>
      <c:valAx>
        <c:axId val="679737608"/>
        <c:scaling>
          <c:orientation val="minMax"/>
          <c:max val="360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97343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Io-D</a:t>
            </a:r>
            <a:r>
              <a:rPr lang="en-US" baseline="0"/>
              <a:t> HNRAO 2015-16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9525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'Io-D'!$N$4:$N$14</c:f>
              <c:numCache>
                <c:formatCode>0.00</c:formatCode>
                <c:ptCount val="11"/>
                <c:pt idx="0">
                  <c:v>165.08</c:v>
                </c:pt>
                <c:pt idx="2">
                  <c:v>51.48</c:v>
                </c:pt>
                <c:pt idx="4">
                  <c:v>6.71</c:v>
                </c:pt>
                <c:pt idx="6">
                  <c:v>260.83999999999997</c:v>
                </c:pt>
                <c:pt idx="8">
                  <c:v>183.28</c:v>
                </c:pt>
                <c:pt idx="10">
                  <c:v>167.34</c:v>
                </c:pt>
              </c:numCache>
            </c:numRef>
          </c:xVal>
          <c:yVal>
            <c:numRef>
              <c:f>'Io-D'!$O$4:$O$14</c:f>
              <c:numCache>
                <c:formatCode>0.00</c:formatCode>
                <c:ptCount val="11"/>
                <c:pt idx="0">
                  <c:v>83.3</c:v>
                </c:pt>
                <c:pt idx="2">
                  <c:v>108.93</c:v>
                </c:pt>
                <c:pt idx="4">
                  <c:v>89.71</c:v>
                </c:pt>
                <c:pt idx="6">
                  <c:v>125.99</c:v>
                </c:pt>
                <c:pt idx="8">
                  <c:v>98.98</c:v>
                </c:pt>
                <c:pt idx="10">
                  <c:v>77.45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98-4734-AF41-0FE889CC01C9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'Io-D'!$I$4:$I$14</c:f>
              <c:numCache>
                <c:formatCode>0.00</c:formatCode>
                <c:ptCount val="11"/>
                <c:pt idx="0">
                  <c:v>164.48</c:v>
                </c:pt>
                <c:pt idx="2">
                  <c:v>26.08</c:v>
                </c:pt>
                <c:pt idx="4">
                  <c:v>334.06</c:v>
                </c:pt>
                <c:pt idx="6">
                  <c:v>191.92</c:v>
                </c:pt>
                <c:pt idx="8">
                  <c:v>142.77000000000001</c:v>
                </c:pt>
                <c:pt idx="10">
                  <c:v>118.97</c:v>
                </c:pt>
              </c:numCache>
            </c:numRef>
          </c:xVal>
          <c:yVal>
            <c:numRef>
              <c:f>'Io-D'!$J$4:$J$14</c:f>
              <c:numCache>
                <c:formatCode>0.00</c:formatCode>
                <c:ptCount val="11"/>
                <c:pt idx="0">
                  <c:v>83.15</c:v>
                </c:pt>
                <c:pt idx="2">
                  <c:v>102.99</c:v>
                </c:pt>
                <c:pt idx="4">
                  <c:v>82.08</c:v>
                </c:pt>
                <c:pt idx="6">
                  <c:v>109.81</c:v>
                </c:pt>
                <c:pt idx="8">
                  <c:v>89.49</c:v>
                </c:pt>
                <c:pt idx="10">
                  <c:v>66.150000000000006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5C-41B0-B0FB-9DAA66398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9464536"/>
        <c:axId val="509466504"/>
      </c:scatterChart>
      <c:valAx>
        <c:axId val="509464536"/>
        <c:scaling>
          <c:orientation val="minMax"/>
          <c:max val="360"/>
          <c:min val="0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 baseline="0"/>
                  <a:t>CML System III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466504"/>
        <c:crosses val="autoZero"/>
        <c:crossBetween val="midCat"/>
      </c:valAx>
      <c:valAx>
        <c:axId val="509466504"/>
        <c:scaling>
          <c:orientation val="minMax"/>
          <c:max val="360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aseline="0"/>
                  <a:t>Io-phase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464536"/>
        <c:crosses val="autoZero"/>
        <c:crossBetween val="midCat"/>
        <c:majorUnit val="50"/>
      </c:valAx>
      <c:spPr>
        <a:noFill/>
        <a:ln>
          <a:noFill/>
        </a:ln>
        <a:effectLst/>
      </c:spPr>
    </c:plotArea>
    <c:plotVisOnly val="0"/>
    <c:dispBlanksAs val="span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'Non-Io-A'!$I$4:$I$27</c:f>
              <c:numCache>
                <c:formatCode>0.00</c:formatCode>
                <c:ptCount val="24"/>
                <c:pt idx="0">
                  <c:v>261.27999999999997</c:v>
                </c:pt>
                <c:pt idx="1">
                  <c:v>234.02</c:v>
                </c:pt>
                <c:pt idx="2">
                  <c:v>259.07</c:v>
                </c:pt>
                <c:pt idx="3">
                  <c:v>203.33</c:v>
                </c:pt>
                <c:pt idx="4">
                  <c:v>208.64</c:v>
                </c:pt>
                <c:pt idx="5">
                  <c:v>278.27999999999997</c:v>
                </c:pt>
                <c:pt idx="6">
                  <c:v>209.2</c:v>
                </c:pt>
                <c:pt idx="7">
                  <c:v>262.27999999999997</c:v>
                </c:pt>
                <c:pt idx="8">
                  <c:v>290.24</c:v>
                </c:pt>
                <c:pt idx="9">
                  <c:v>237.85</c:v>
                </c:pt>
                <c:pt idx="10">
                  <c:v>222.01</c:v>
                </c:pt>
                <c:pt idx="11">
                  <c:v>268.41000000000003</c:v>
                </c:pt>
                <c:pt idx="12">
                  <c:v>241.68</c:v>
                </c:pt>
              </c:numCache>
            </c:numRef>
          </c:xVal>
          <c:yVal>
            <c:numRef>
              <c:f>'Non-Io-A'!$J$4:$J$27</c:f>
              <c:numCache>
                <c:formatCode>0.00</c:formatCode>
                <c:ptCount val="24"/>
                <c:pt idx="0">
                  <c:v>160.13</c:v>
                </c:pt>
                <c:pt idx="1">
                  <c:v>144.04</c:v>
                </c:pt>
                <c:pt idx="2">
                  <c:v>0.69</c:v>
                </c:pt>
                <c:pt idx="3">
                  <c:v>277.61</c:v>
                </c:pt>
                <c:pt idx="4">
                  <c:v>269.61</c:v>
                </c:pt>
                <c:pt idx="5">
                  <c:v>93.45</c:v>
                </c:pt>
                <c:pt idx="6">
                  <c:v>321.57</c:v>
                </c:pt>
                <c:pt idx="7">
                  <c:v>54.01</c:v>
                </c:pt>
                <c:pt idx="8">
                  <c:v>353.76</c:v>
                </c:pt>
                <c:pt idx="9">
                  <c:v>332.76</c:v>
                </c:pt>
                <c:pt idx="10">
                  <c:v>30.09</c:v>
                </c:pt>
                <c:pt idx="11">
                  <c:v>92.21</c:v>
                </c:pt>
                <c:pt idx="12">
                  <c:v>164.95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63A-4478-B180-AC2E9202D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8268552"/>
        <c:axId val="678261992"/>
      </c:scatterChart>
      <c:valAx>
        <c:axId val="678268552"/>
        <c:scaling>
          <c:orientation val="minMax"/>
          <c:max val="360"/>
          <c:min val="0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8261992"/>
        <c:crosses val="autoZero"/>
        <c:crossBetween val="midCat"/>
        <c:majorUnit val="30"/>
      </c:valAx>
      <c:valAx>
        <c:axId val="678261992"/>
        <c:scaling>
          <c:orientation val="minMax"/>
          <c:max val="36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8268552"/>
        <c:crosses val="autoZero"/>
        <c:crossBetween val="midCat"/>
        <c:majorUnit val="3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'Non-Io-B'!$I$4:$I$8</c:f>
              <c:numCache>
                <c:formatCode>0.00</c:formatCode>
                <c:ptCount val="5"/>
                <c:pt idx="0">
                  <c:v>125.84</c:v>
                </c:pt>
                <c:pt idx="1">
                  <c:v>168.9</c:v>
                </c:pt>
                <c:pt idx="2">
                  <c:v>178.57</c:v>
                </c:pt>
                <c:pt idx="3">
                  <c:v>133.66</c:v>
                </c:pt>
                <c:pt idx="4">
                  <c:v>195.06</c:v>
                </c:pt>
              </c:numCache>
            </c:numRef>
          </c:xVal>
          <c:yVal>
            <c:numRef>
              <c:f>'Non-Io-B'!$J$4:$J$8</c:f>
              <c:numCache>
                <c:formatCode>0.00</c:formatCode>
                <c:ptCount val="5"/>
                <c:pt idx="0">
                  <c:v>293.13</c:v>
                </c:pt>
                <c:pt idx="1">
                  <c:v>233.15</c:v>
                </c:pt>
                <c:pt idx="2">
                  <c:v>235.43</c:v>
                </c:pt>
                <c:pt idx="3">
                  <c:v>0.02</c:v>
                </c:pt>
                <c:pt idx="4">
                  <c:v>136.09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CEE-48D8-99AD-634312813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966720"/>
        <c:axId val="687968032"/>
      </c:scatterChart>
      <c:valAx>
        <c:axId val="687966720"/>
        <c:scaling>
          <c:orientation val="minMax"/>
          <c:max val="360"/>
          <c:min val="0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7968032"/>
        <c:crosses val="autoZero"/>
        <c:crossBetween val="midCat"/>
        <c:majorUnit val="30"/>
      </c:valAx>
      <c:valAx>
        <c:axId val="687968032"/>
        <c:scaling>
          <c:orientation val="minMax"/>
          <c:max val="360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7966720"/>
        <c:crosses val="autoZero"/>
        <c:crossBetween val="midCat"/>
        <c:majorUnit val="3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'Non-Io-C'!$I$4:$I$7</c:f>
              <c:numCache>
                <c:formatCode>0.00</c:formatCode>
                <c:ptCount val="4"/>
                <c:pt idx="0">
                  <c:v>295.95</c:v>
                </c:pt>
                <c:pt idx="1">
                  <c:v>287.94</c:v>
                </c:pt>
                <c:pt idx="2">
                  <c:v>294.14999999999998</c:v>
                </c:pt>
                <c:pt idx="3">
                  <c:v>324.10000000000002</c:v>
                </c:pt>
              </c:numCache>
            </c:numRef>
          </c:xVal>
          <c:yVal>
            <c:numRef>
              <c:f>'Non-Io-C'!$J$4:$J$7</c:f>
              <c:numCache>
                <c:formatCode>0.00</c:formatCode>
                <c:ptCount val="4"/>
                <c:pt idx="0">
                  <c:v>88.4</c:v>
                </c:pt>
                <c:pt idx="1">
                  <c:v>281.33</c:v>
                </c:pt>
                <c:pt idx="2">
                  <c:v>142.6</c:v>
                </c:pt>
                <c:pt idx="3">
                  <c:v>1.62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A31-47E3-AE57-9113561AC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4482360"/>
        <c:axId val="514482688"/>
      </c:scatterChart>
      <c:valAx>
        <c:axId val="514482360"/>
        <c:scaling>
          <c:orientation val="minMax"/>
          <c:max val="360"/>
          <c:min val="0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482688"/>
        <c:crosses val="autoZero"/>
        <c:crossBetween val="midCat"/>
        <c:majorUnit val="30"/>
      </c:valAx>
      <c:valAx>
        <c:axId val="514482688"/>
        <c:scaling>
          <c:orientation val="minMax"/>
          <c:max val="360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482360"/>
        <c:crosses val="autoZero"/>
        <c:crossBetween val="midCat"/>
        <c:majorUnit val="3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 b="1" i="0" u="sng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Io-D</a:t>
            </a:r>
            <a:r>
              <a:rPr lang="en-US" sz="1400" b="1" i="0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 CML/IO Plot - HNRAO 2015-16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solidFill>
                <a:schemeClr val="bg1"/>
              </a:solidFill>
              <a:ln w="9525" cap="rnd">
                <a:solidFill>
                  <a:schemeClr val="bg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'Io-D'!$I$4:$I$14</c:f>
              <c:numCache>
                <c:formatCode>0.00</c:formatCode>
                <c:ptCount val="11"/>
                <c:pt idx="0">
                  <c:v>164.48</c:v>
                </c:pt>
                <c:pt idx="2">
                  <c:v>26.08</c:v>
                </c:pt>
                <c:pt idx="4">
                  <c:v>334.06</c:v>
                </c:pt>
                <c:pt idx="6">
                  <c:v>191.92</c:v>
                </c:pt>
                <c:pt idx="8">
                  <c:v>142.77000000000001</c:v>
                </c:pt>
                <c:pt idx="10">
                  <c:v>118.97</c:v>
                </c:pt>
              </c:numCache>
            </c:numRef>
          </c:xVal>
          <c:yVal>
            <c:numRef>
              <c:f>'Io-D'!$J$4:$J$14</c:f>
              <c:numCache>
                <c:formatCode>0.00</c:formatCode>
                <c:ptCount val="11"/>
                <c:pt idx="0">
                  <c:v>83.15</c:v>
                </c:pt>
                <c:pt idx="2">
                  <c:v>102.99</c:v>
                </c:pt>
                <c:pt idx="4">
                  <c:v>82.08</c:v>
                </c:pt>
                <c:pt idx="6">
                  <c:v>109.81</c:v>
                </c:pt>
                <c:pt idx="8">
                  <c:v>89.49</c:v>
                </c:pt>
                <c:pt idx="10">
                  <c:v>66.150000000000006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8A-45BC-AABA-A407C59157EC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'Io-D'!$N$4:$N$14</c:f>
              <c:numCache>
                <c:formatCode>0.00</c:formatCode>
                <c:ptCount val="11"/>
                <c:pt idx="0">
                  <c:v>165.08</c:v>
                </c:pt>
                <c:pt idx="2">
                  <c:v>51.48</c:v>
                </c:pt>
                <c:pt idx="4">
                  <c:v>6.71</c:v>
                </c:pt>
                <c:pt idx="6">
                  <c:v>260.83999999999997</c:v>
                </c:pt>
                <c:pt idx="8">
                  <c:v>183.28</c:v>
                </c:pt>
                <c:pt idx="10">
                  <c:v>167.34</c:v>
                </c:pt>
              </c:numCache>
            </c:numRef>
          </c:xVal>
          <c:yVal>
            <c:numRef>
              <c:f>'Io-D'!$O$4:$O$14</c:f>
              <c:numCache>
                <c:formatCode>0.00</c:formatCode>
                <c:ptCount val="11"/>
                <c:pt idx="0">
                  <c:v>83.3</c:v>
                </c:pt>
                <c:pt idx="2">
                  <c:v>108.93</c:v>
                </c:pt>
                <c:pt idx="4">
                  <c:v>89.71</c:v>
                </c:pt>
                <c:pt idx="6">
                  <c:v>125.99</c:v>
                </c:pt>
                <c:pt idx="8">
                  <c:v>98.98</c:v>
                </c:pt>
                <c:pt idx="10">
                  <c:v>77.45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38A-45BC-AABA-A407C5915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9464536"/>
        <c:axId val="509466504"/>
      </c:scatterChart>
      <c:valAx>
        <c:axId val="509464536"/>
        <c:scaling>
          <c:orientation val="minMax"/>
          <c:max val="360"/>
          <c:min val="0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baseline="0"/>
                  <a:t>System III CML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466504"/>
        <c:crosses val="autoZero"/>
        <c:crossBetween val="midCat"/>
        <c:majorUnit val="30"/>
      </c:valAx>
      <c:valAx>
        <c:axId val="509466504"/>
        <c:scaling>
          <c:orientation val="minMax"/>
          <c:max val="36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aseline="0"/>
                  <a:t>Io-phase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464536"/>
        <c:crosses val="autoZero"/>
        <c:crossBetween val="midCat"/>
        <c:majorUnit val="30"/>
      </c:valAx>
      <c:spPr>
        <a:blipFill dpi="0" rotWithShape="1">
          <a:blip xmlns:r="http://schemas.openxmlformats.org/officeDocument/2006/relationships" r:embed="rId3">
            <a:alphaModFix amt="36000"/>
          </a:blip>
          <a:srcRect/>
          <a:stretch>
            <a:fillRect/>
          </a:stretch>
        </a:blipFill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 u="sng"/>
              <a:t>Io-A</a:t>
            </a:r>
            <a:r>
              <a:rPr lang="en-US" sz="1400"/>
              <a:t> CML/IO Plot - HNRAO 2015-16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'Io-A'!$I$4:$I$13</c:f>
              <c:numCache>
                <c:formatCode>0.00</c:formatCode>
                <c:ptCount val="10"/>
                <c:pt idx="0">
                  <c:v>193.32</c:v>
                </c:pt>
                <c:pt idx="1">
                  <c:v>282.02</c:v>
                </c:pt>
                <c:pt idx="2">
                  <c:v>203.82</c:v>
                </c:pt>
                <c:pt idx="3">
                  <c:v>223.2</c:v>
                </c:pt>
                <c:pt idx="4">
                  <c:v>304.13</c:v>
                </c:pt>
                <c:pt idx="5">
                  <c:v>164.6</c:v>
                </c:pt>
                <c:pt idx="6">
                  <c:v>185.24</c:v>
                </c:pt>
                <c:pt idx="7">
                  <c:v>239.69</c:v>
                </c:pt>
                <c:pt idx="8">
                  <c:v>187.04</c:v>
                </c:pt>
                <c:pt idx="9">
                  <c:v>190.55</c:v>
                </c:pt>
              </c:numCache>
            </c:numRef>
          </c:xVal>
          <c:yVal>
            <c:numRef>
              <c:f>'Io-A'!$J$4:$J$13</c:f>
              <c:numCache>
                <c:formatCode>0.00</c:formatCode>
                <c:ptCount val="10"/>
                <c:pt idx="0">
                  <c:v>205.1</c:v>
                </c:pt>
                <c:pt idx="1">
                  <c:v>234.92</c:v>
                </c:pt>
                <c:pt idx="2">
                  <c:v>198.02</c:v>
                </c:pt>
                <c:pt idx="3">
                  <c:v>254.87</c:v>
                </c:pt>
                <c:pt idx="4">
                  <c:v>232.73</c:v>
                </c:pt>
                <c:pt idx="5">
                  <c:v>252.42</c:v>
                </c:pt>
                <c:pt idx="6">
                  <c:v>248.51</c:v>
                </c:pt>
                <c:pt idx="7">
                  <c:v>191.19</c:v>
                </c:pt>
                <c:pt idx="8">
                  <c:v>240.17</c:v>
                </c:pt>
                <c:pt idx="9">
                  <c:v>232.2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FD3-4032-919C-DF701E925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7423440"/>
        <c:axId val="677423768"/>
      </c:scatterChart>
      <c:valAx>
        <c:axId val="677423440"/>
        <c:scaling>
          <c:orientation val="minMax"/>
          <c:max val="360"/>
          <c:min val="0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System III </a:t>
                </a:r>
                <a:r>
                  <a:rPr lang="en-US" sz="1200" baseline="0"/>
                  <a:t>CML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423768"/>
        <c:crosses val="autoZero"/>
        <c:crossBetween val="midCat"/>
        <c:majorUnit val="30"/>
      </c:valAx>
      <c:valAx>
        <c:axId val="677423768"/>
        <c:scaling>
          <c:orientation val="minMax"/>
          <c:max val="360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aseline="0"/>
                  <a:t>IO PHASE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423440"/>
        <c:crosses val="autoZero"/>
        <c:crossBetween val="midCat"/>
        <c:majorUnit val="3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 b="1" i="0" u="sng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Io-B</a:t>
            </a:r>
            <a:r>
              <a:rPr lang="en-US" sz="1400" b="1" i="0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 CML/IO Plot - HNRAO 2015-16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'Io-B'!$I$7:$I$15</c:f>
              <c:numCache>
                <c:formatCode>0.00</c:formatCode>
                <c:ptCount val="9"/>
                <c:pt idx="0">
                  <c:v>121.88</c:v>
                </c:pt>
                <c:pt idx="1">
                  <c:v>91.39</c:v>
                </c:pt>
                <c:pt idx="2">
                  <c:v>132.75</c:v>
                </c:pt>
                <c:pt idx="3">
                  <c:v>88.9</c:v>
                </c:pt>
                <c:pt idx="4">
                  <c:v>112.23</c:v>
                </c:pt>
                <c:pt idx="5">
                  <c:v>123.2</c:v>
                </c:pt>
                <c:pt idx="6">
                  <c:v>157.59</c:v>
                </c:pt>
                <c:pt idx="7">
                  <c:v>139.38999999999999</c:v>
                </c:pt>
                <c:pt idx="8">
                  <c:v>115.61</c:v>
                </c:pt>
              </c:numCache>
            </c:numRef>
          </c:xVal>
          <c:yVal>
            <c:numRef>
              <c:f>'Io-B'!$J$7:$J$15</c:f>
              <c:numCache>
                <c:formatCode>0.00</c:formatCode>
                <c:ptCount val="9"/>
                <c:pt idx="0">
                  <c:v>98.85</c:v>
                </c:pt>
                <c:pt idx="1">
                  <c:v>82.42</c:v>
                </c:pt>
                <c:pt idx="2">
                  <c:v>93.3</c:v>
                </c:pt>
                <c:pt idx="3">
                  <c:v>65.55</c:v>
                </c:pt>
                <c:pt idx="4">
                  <c:v>82.35</c:v>
                </c:pt>
                <c:pt idx="5">
                  <c:v>67.13</c:v>
                </c:pt>
                <c:pt idx="6">
                  <c:v>66.14</c:v>
                </c:pt>
                <c:pt idx="7">
                  <c:v>71.62</c:v>
                </c:pt>
                <c:pt idx="8">
                  <c:v>97.83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2F-4012-AAB6-40BFE0917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4074840"/>
        <c:axId val="674075496"/>
      </c:scatterChart>
      <c:valAx>
        <c:axId val="674074840"/>
        <c:scaling>
          <c:orientation val="minMax"/>
          <c:max val="360"/>
          <c:min val="0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System</a:t>
                </a:r>
                <a:r>
                  <a:rPr lang="en-US" sz="1200" baseline="0"/>
                  <a:t> III CML</a:t>
                </a:r>
                <a:endParaRPr lang="en-US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075496"/>
        <c:crosses val="autoZero"/>
        <c:crossBetween val="midCat"/>
        <c:majorUnit val="30"/>
      </c:valAx>
      <c:valAx>
        <c:axId val="674075496"/>
        <c:scaling>
          <c:orientation val="minMax"/>
          <c:max val="360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Io-</a:t>
                </a:r>
                <a:r>
                  <a:rPr lang="en-US" sz="1200" baseline="0"/>
                  <a:t>Phase</a:t>
                </a:r>
                <a:endParaRPr lang="en-US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074840"/>
        <c:crosses val="autoZero"/>
        <c:crossBetween val="midCat"/>
        <c:majorUnit val="3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 u="sng"/>
              <a:t>Io-C</a:t>
            </a:r>
            <a:r>
              <a:rPr lang="en-US" sz="1400"/>
              <a:t> CML/IO Plot - HNRAO 2015-16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'Io-C'!$I$4:$I$10</c:f>
              <c:numCache>
                <c:formatCode>0.00</c:formatCode>
                <c:ptCount val="7"/>
                <c:pt idx="0">
                  <c:v>331.44</c:v>
                </c:pt>
                <c:pt idx="1">
                  <c:v>280.64999999999998</c:v>
                </c:pt>
                <c:pt idx="2">
                  <c:v>282.97000000000003</c:v>
                </c:pt>
                <c:pt idx="3">
                  <c:v>27.71</c:v>
                </c:pt>
                <c:pt idx="4">
                  <c:v>321.16000000000003</c:v>
                </c:pt>
                <c:pt idx="5">
                  <c:v>330.98</c:v>
                </c:pt>
                <c:pt idx="6">
                  <c:v>282.39999999999998</c:v>
                </c:pt>
              </c:numCache>
            </c:numRef>
          </c:xVal>
          <c:yVal>
            <c:numRef>
              <c:f>'Io-C'!$J$4:$J$10</c:f>
              <c:numCache>
                <c:formatCode>0.00</c:formatCode>
                <c:ptCount val="7"/>
                <c:pt idx="0">
                  <c:v>237.27</c:v>
                </c:pt>
                <c:pt idx="1">
                  <c:v>207.06</c:v>
                </c:pt>
                <c:pt idx="2">
                  <c:v>227.75</c:v>
                </c:pt>
                <c:pt idx="3">
                  <c:v>243.6</c:v>
                </c:pt>
                <c:pt idx="4">
                  <c:v>248.34</c:v>
                </c:pt>
                <c:pt idx="5">
                  <c:v>241.84</c:v>
                </c:pt>
                <c:pt idx="6">
                  <c:v>203.57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F52-4408-835A-ED232F397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9734328"/>
        <c:axId val="679737608"/>
      </c:scatterChart>
      <c:valAx>
        <c:axId val="679734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aseline="0"/>
                  <a:t>System III CML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9737608"/>
        <c:crosses val="autoZero"/>
        <c:crossBetween val="midCat"/>
        <c:majorUnit val="30"/>
      </c:valAx>
      <c:valAx>
        <c:axId val="679737608"/>
        <c:scaling>
          <c:orientation val="minMax"/>
          <c:max val="360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io-phase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9734328"/>
        <c:crosses val="autoZero"/>
        <c:crossBetween val="midCat"/>
        <c:majorUnit val="3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 b="1" i="0" u="sng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Non-Io-A</a:t>
            </a:r>
            <a:r>
              <a:rPr lang="en-US" sz="1400" b="1" i="0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 CML/IO Plot - HNRAO 2015-16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'Non-Io-A'!$I$4:$I$15</c:f>
              <c:numCache>
                <c:formatCode>0.00</c:formatCode>
                <c:ptCount val="12"/>
                <c:pt idx="0">
                  <c:v>261.27999999999997</c:v>
                </c:pt>
                <c:pt idx="1">
                  <c:v>234.02</c:v>
                </c:pt>
                <c:pt idx="2">
                  <c:v>259.07</c:v>
                </c:pt>
                <c:pt idx="3">
                  <c:v>203.33</c:v>
                </c:pt>
                <c:pt idx="4">
                  <c:v>208.64</c:v>
                </c:pt>
                <c:pt idx="5">
                  <c:v>278.27999999999997</c:v>
                </c:pt>
                <c:pt idx="6">
                  <c:v>209.2</c:v>
                </c:pt>
                <c:pt idx="7">
                  <c:v>262.27999999999997</c:v>
                </c:pt>
                <c:pt idx="8">
                  <c:v>290.24</c:v>
                </c:pt>
                <c:pt idx="9">
                  <c:v>237.85</c:v>
                </c:pt>
                <c:pt idx="10">
                  <c:v>222.01</c:v>
                </c:pt>
                <c:pt idx="11">
                  <c:v>268.41000000000003</c:v>
                </c:pt>
              </c:numCache>
            </c:numRef>
          </c:xVal>
          <c:yVal>
            <c:numRef>
              <c:f>'Non-Io-A'!$J$4:$J$15</c:f>
              <c:numCache>
                <c:formatCode>0.00</c:formatCode>
                <c:ptCount val="12"/>
                <c:pt idx="0">
                  <c:v>160.13</c:v>
                </c:pt>
                <c:pt idx="1">
                  <c:v>144.04</c:v>
                </c:pt>
                <c:pt idx="2">
                  <c:v>0.69</c:v>
                </c:pt>
                <c:pt idx="3">
                  <c:v>277.61</c:v>
                </c:pt>
                <c:pt idx="4">
                  <c:v>269.61</c:v>
                </c:pt>
                <c:pt idx="5">
                  <c:v>93.45</c:v>
                </c:pt>
                <c:pt idx="6">
                  <c:v>321.57</c:v>
                </c:pt>
                <c:pt idx="7">
                  <c:v>54.01</c:v>
                </c:pt>
                <c:pt idx="8">
                  <c:v>353.76</c:v>
                </c:pt>
                <c:pt idx="9">
                  <c:v>332.76</c:v>
                </c:pt>
                <c:pt idx="10">
                  <c:v>30.09</c:v>
                </c:pt>
                <c:pt idx="11">
                  <c:v>92.21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1D6-4349-88CD-D934C6E17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8268552"/>
        <c:axId val="678261992"/>
      </c:scatterChart>
      <c:valAx>
        <c:axId val="678268552"/>
        <c:scaling>
          <c:orientation val="minMax"/>
          <c:max val="360"/>
          <c:min val="0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8261992"/>
        <c:crosses val="autoZero"/>
        <c:crossBetween val="midCat"/>
        <c:majorUnit val="30"/>
      </c:valAx>
      <c:valAx>
        <c:axId val="678261992"/>
        <c:scaling>
          <c:orientation val="minMax"/>
          <c:max val="360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8268552"/>
        <c:crosses val="autoZero"/>
        <c:crossBetween val="midCat"/>
        <c:majorUnit val="3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 b="1" i="0" u="sng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Non-Io-B</a:t>
            </a:r>
            <a:r>
              <a:rPr lang="en-US" sz="1400" b="1" i="0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 CML/IO Plot - HNRAO 2015-16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'Non-Io-B'!$I$4:$I$8</c:f>
              <c:numCache>
                <c:formatCode>0.00</c:formatCode>
                <c:ptCount val="5"/>
                <c:pt idx="0">
                  <c:v>125.84</c:v>
                </c:pt>
                <c:pt idx="1">
                  <c:v>168.9</c:v>
                </c:pt>
                <c:pt idx="2">
                  <c:v>178.57</c:v>
                </c:pt>
                <c:pt idx="3">
                  <c:v>133.66</c:v>
                </c:pt>
                <c:pt idx="4">
                  <c:v>195.06</c:v>
                </c:pt>
              </c:numCache>
            </c:numRef>
          </c:xVal>
          <c:yVal>
            <c:numRef>
              <c:f>'Non-Io-B'!$J$4:$J$8</c:f>
              <c:numCache>
                <c:formatCode>0.00</c:formatCode>
                <c:ptCount val="5"/>
                <c:pt idx="0">
                  <c:v>293.13</c:v>
                </c:pt>
                <c:pt idx="1">
                  <c:v>233.15</c:v>
                </c:pt>
                <c:pt idx="2">
                  <c:v>235.43</c:v>
                </c:pt>
                <c:pt idx="3">
                  <c:v>0.02</c:v>
                </c:pt>
                <c:pt idx="4">
                  <c:v>136.09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37C-4A6B-AAA2-3128DF31A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966720"/>
        <c:axId val="687968032"/>
      </c:scatterChart>
      <c:valAx>
        <c:axId val="687966720"/>
        <c:scaling>
          <c:orientation val="minMax"/>
          <c:max val="360"/>
          <c:min val="0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System III CML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7968032"/>
        <c:crosses val="autoZero"/>
        <c:crossBetween val="midCat"/>
        <c:majorUnit val="30"/>
      </c:valAx>
      <c:valAx>
        <c:axId val="687968032"/>
        <c:scaling>
          <c:orientation val="minMax"/>
          <c:max val="360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io</a:t>
                </a:r>
                <a:r>
                  <a:rPr lang="en-US" sz="1200" baseline="0"/>
                  <a:t> phase</a:t>
                </a:r>
                <a:endParaRPr lang="en-US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79667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 u="sng"/>
              <a:t>Non-Io-C</a:t>
            </a:r>
            <a:r>
              <a:rPr lang="en-US" sz="1400" baseline="0"/>
              <a:t> CML/IO Plot - HNRAO 2015-16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'Non-Io-C'!$I$4:$I$7</c:f>
              <c:numCache>
                <c:formatCode>0.00</c:formatCode>
                <c:ptCount val="4"/>
                <c:pt idx="0">
                  <c:v>295.95</c:v>
                </c:pt>
                <c:pt idx="1">
                  <c:v>287.94</c:v>
                </c:pt>
                <c:pt idx="2">
                  <c:v>294.14999999999998</c:v>
                </c:pt>
                <c:pt idx="3">
                  <c:v>324.10000000000002</c:v>
                </c:pt>
              </c:numCache>
            </c:numRef>
          </c:xVal>
          <c:yVal>
            <c:numRef>
              <c:f>'Non-Io-C'!$J$4:$J$7</c:f>
              <c:numCache>
                <c:formatCode>0.00</c:formatCode>
                <c:ptCount val="4"/>
                <c:pt idx="0">
                  <c:v>88.4</c:v>
                </c:pt>
                <c:pt idx="1">
                  <c:v>281.33</c:v>
                </c:pt>
                <c:pt idx="2">
                  <c:v>142.6</c:v>
                </c:pt>
                <c:pt idx="3">
                  <c:v>1.62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9E-4F11-BE29-BA1669276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4482360"/>
        <c:axId val="514482688"/>
      </c:scatterChart>
      <c:valAx>
        <c:axId val="514482360"/>
        <c:scaling>
          <c:orientation val="minMax"/>
          <c:max val="360"/>
          <c:min val="0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system III CML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482688"/>
        <c:crosses val="autoZero"/>
        <c:crossBetween val="midCat"/>
        <c:majorUnit val="30"/>
      </c:valAx>
      <c:valAx>
        <c:axId val="514482688"/>
        <c:scaling>
          <c:orientation val="minMax"/>
          <c:max val="360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io</a:t>
                </a:r>
                <a:r>
                  <a:rPr lang="en-US" sz="1200" baseline="0"/>
                  <a:t> phase</a:t>
                </a:r>
                <a:endParaRPr lang="en-US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4823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HNRAO Observed Jovian DAM, Azimuth Distribution
2016</a:t>
            </a:r>
            <a:r>
              <a:rPr lang="en-US" baseline="0"/>
              <a:t> </a:t>
            </a:r>
            <a:r>
              <a:rPr lang="en-US"/>
              <a:t>Storm Tracks - 4 Element</a:t>
            </a:r>
            <a:r>
              <a:rPr lang="en-US" baseline="0"/>
              <a:t> Array</a:t>
            </a:r>
            <a:endParaRPr lang="en-US"/>
          </a:p>
        </c:rich>
      </c:tx>
      <c:layout>
        <c:manualLayout>
          <c:xMode val="edge"/>
          <c:yMode val="edge"/>
          <c:x val="0.14531261086472386"/>
          <c:y val="3.04348149146727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625069141440695E-2"/>
          <c:y val="0.18913063554118073"/>
          <c:w val="0.88593817591718749"/>
          <c:h val="0.50869619214524475"/>
        </c:manualLayout>
      </c:layout>
      <c:barChart>
        <c:barDir val="col"/>
        <c:grouping val="clustered"/>
        <c:varyColors val="0"/>
        <c:ser>
          <c:idx val="0"/>
          <c:order val="0"/>
          <c:tx>
            <c:v>Azimuth Distribution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'Observation Data'!$W$23:$AH$23</c:f>
              <c:strCache>
                <c:ptCount val="12"/>
                <c:pt idx="0">
                  <c:v>90 to 105</c:v>
                </c:pt>
                <c:pt idx="1">
                  <c:v>105 to 120</c:v>
                </c:pt>
                <c:pt idx="2">
                  <c:v>120 to 135</c:v>
                </c:pt>
                <c:pt idx="3">
                  <c:v>135 to 150</c:v>
                </c:pt>
                <c:pt idx="4">
                  <c:v>150 to 165</c:v>
                </c:pt>
                <c:pt idx="5">
                  <c:v>165 to 180</c:v>
                </c:pt>
                <c:pt idx="6">
                  <c:v>180 to 195</c:v>
                </c:pt>
                <c:pt idx="7">
                  <c:v>195 to 210</c:v>
                </c:pt>
                <c:pt idx="8">
                  <c:v>210 to 225</c:v>
                </c:pt>
                <c:pt idx="9">
                  <c:v>225 to 240</c:v>
                </c:pt>
                <c:pt idx="10">
                  <c:v>240 to 255</c:v>
                </c:pt>
                <c:pt idx="11">
                  <c:v>255 to 270</c:v>
                </c:pt>
              </c:strCache>
            </c:strRef>
          </c:cat>
          <c:val>
            <c:numRef>
              <c:f>'Observation Data'!$W$24:$AH$24</c:f>
              <c:numCache>
                <c:formatCode>0</c:formatCode>
                <c:ptCount val="12"/>
                <c:pt idx="0">
                  <c:v>1</c:v>
                </c:pt>
                <c:pt idx="1">
                  <c:v>5</c:v>
                </c:pt>
                <c:pt idx="2">
                  <c:v>13</c:v>
                </c:pt>
                <c:pt idx="3">
                  <c:v>20</c:v>
                </c:pt>
                <c:pt idx="4">
                  <c:v>24</c:v>
                </c:pt>
                <c:pt idx="5">
                  <c:v>23</c:v>
                </c:pt>
                <c:pt idx="6">
                  <c:v>22</c:v>
                </c:pt>
                <c:pt idx="7">
                  <c:v>18</c:v>
                </c:pt>
                <c:pt idx="8">
                  <c:v>12</c:v>
                </c:pt>
                <c:pt idx="9">
                  <c:v>2</c:v>
                </c:pt>
                <c:pt idx="10">
                  <c:v>3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F0-4830-8957-CB87ADEDB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444904"/>
        <c:axId val="1"/>
      </c:barChart>
      <c:catAx>
        <c:axId val="113444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Azimuth Bins</a:t>
                </a:r>
              </a:p>
            </c:rich>
          </c:tx>
          <c:layout>
            <c:manualLayout>
              <c:xMode val="edge"/>
              <c:yMode val="edge"/>
              <c:x val="0.45468784689929725"/>
              <c:y val="0.889131378578654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5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Observed Emission, Bin Counts</a:t>
                </a:r>
              </a:p>
            </c:rich>
          </c:tx>
          <c:layout>
            <c:manualLayout>
              <c:xMode val="edge"/>
              <c:yMode val="edge"/>
              <c:x val="2.3437517881407074E-2"/>
              <c:y val="0.1913045508922287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13444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</xdr:rowOff>
    </xdr:from>
    <xdr:to>
      <xdr:col>11</xdr:col>
      <xdr:colOff>0</xdr:colOff>
      <xdr:row>29</xdr:row>
      <xdr:rowOff>171451</xdr:rowOff>
    </xdr:to>
    <xdr:graphicFrame macro="">
      <xdr:nvGraphicFramePr>
        <xdr:cNvPr id="204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60</xdr:row>
      <xdr:rowOff>9524</xdr:rowOff>
    </xdr:from>
    <xdr:to>
      <xdr:col>11</xdr:col>
      <xdr:colOff>0</xdr:colOff>
      <xdr:row>86</xdr:row>
      <xdr:rowOff>9525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9525</xdr:colOff>
      <xdr:row>3</xdr:row>
      <xdr:rowOff>171450</xdr:rowOff>
    </xdr:from>
    <xdr:to>
      <xdr:col>22</xdr:col>
      <xdr:colOff>38100</xdr:colOff>
      <xdr:row>30</xdr:row>
      <xdr:rowOff>19050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190499</xdr:rowOff>
    </xdr:from>
    <xdr:to>
      <xdr:col>11</xdr:col>
      <xdr:colOff>0</xdr:colOff>
      <xdr:row>58</xdr:row>
      <xdr:rowOff>9524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609599</xdr:colOff>
      <xdr:row>32</xdr:row>
      <xdr:rowOff>0</xdr:rowOff>
    </xdr:from>
    <xdr:to>
      <xdr:col>21</xdr:col>
      <xdr:colOff>600074</xdr:colOff>
      <xdr:row>57</xdr:row>
      <xdr:rowOff>180975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600075</xdr:colOff>
      <xdr:row>59</xdr:row>
      <xdr:rowOff>190499</xdr:rowOff>
    </xdr:from>
    <xdr:to>
      <xdr:col>22</xdr:col>
      <xdr:colOff>9525</xdr:colOff>
      <xdr:row>85</xdr:row>
      <xdr:rowOff>85724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609599</xdr:colOff>
      <xdr:row>88</xdr:row>
      <xdr:rowOff>0</xdr:rowOff>
    </xdr:from>
    <xdr:to>
      <xdr:col>10</xdr:col>
      <xdr:colOff>600074</xdr:colOff>
      <xdr:row>113</xdr:row>
      <xdr:rowOff>171450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609599</xdr:colOff>
      <xdr:row>87</xdr:row>
      <xdr:rowOff>190499</xdr:rowOff>
    </xdr:from>
    <xdr:to>
      <xdr:col>22</xdr:col>
      <xdr:colOff>28574</xdr:colOff>
      <xdr:row>114</xdr:row>
      <xdr:rowOff>9524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19049</xdr:rowOff>
    </xdr:from>
    <xdr:to>
      <xdr:col>14</xdr:col>
      <xdr:colOff>0</xdr:colOff>
      <xdr:row>32</xdr:row>
      <xdr:rowOff>9524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609599</xdr:colOff>
      <xdr:row>1</xdr:row>
      <xdr:rowOff>190499</xdr:rowOff>
    </xdr:from>
    <xdr:to>
      <xdr:col>26</xdr:col>
      <xdr:colOff>0</xdr:colOff>
      <xdr:row>32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</xdr:colOff>
      <xdr:row>15</xdr:row>
      <xdr:rowOff>19050</xdr:rowOff>
    </xdr:from>
    <xdr:to>
      <xdr:col>7</xdr:col>
      <xdr:colOff>114301</xdr:colOff>
      <xdr:row>29</xdr:row>
      <xdr:rowOff>9526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195261</xdr:colOff>
      <xdr:row>16</xdr:row>
      <xdr:rowOff>142874</xdr:rowOff>
    </xdr:from>
    <xdr:to>
      <xdr:col>10</xdr:col>
      <xdr:colOff>600074</xdr:colOff>
      <xdr:row>51</xdr:row>
      <xdr:rowOff>190499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633412</xdr:colOff>
      <xdr:row>10</xdr:row>
      <xdr:rowOff>180975</xdr:rowOff>
    </xdr:from>
    <xdr:to>
      <xdr:col>6</xdr:col>
      <xdr:colOff>542925</xdr:colOff>
      <xdr:row>25</xdr:row>
      <xdr:rowOff>57151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16</xdr:row>
      <xdr:rowOff>28574</xdr:rowOff>
    </xdr:from>
    <xdr:to>
      <xdr:col>9</xdr:col>
      <xdr:colOff>28575</xdr:colOff>
      <xdr:row>35</xdr:row>
      <xdr:rowOff>133349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138112</xdr:colOff>
      <xdr:row>21</xdr:row>
      <xdr:rowOff>38100</xdr:rowOff>
    </xdr:from>
    <xdr:to>
      <xdr:col>7</xdr:col>
      <xdr:colOff>433387</xdr:colOff>
      <xdr:row>35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604837</xdr:colOff>
      <xdr:row>9</xdr:row>
      <xdr:rowOff>180975</xdr:rowOff>
    </xdr:from>
    <xdr:to>
      <xdr:col>7</xdr:col>
      <xdr:colOff>319087</xdr:colOff>
      <xdr:row>24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</xdr:colOff>
      <xdr:row>9</xdr:row>
      <xdr:rowOff>0</xdr:rowOff>
    </xdr:from>
    <xdr:to>
      <xdr:col>7</xdr:col>
      <xdr:colOff>300037</xdr:colOff>
      <xdr:row>23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734"/>
  <sheetViews>
    <sheetView workbookViewId="0">
      <selection activeCell="S1" sqref="S1"/>
    </sheetView>
  </sheetViews>
  <sheetFormatPr defaultRowHeight="15" x14ac:dyDescent="0.25"/>
  <cols>
    <col min="1" max="1" width="11.28515625" style="2" customWidth="1"/>
    <col min="2" max="2" width="9.140625" style="5"/>
    <col min="3" max="3" width="12.7109375" style="5" customWidth="1"/>
    <col min="4" max="4" width="9.140625" style="5"/>
    <col min="5" max="5" width="14" style="5" bestFit="1" customWidth="1"/>
    <col min="6" max="6" width="12.5703125" style="5" bestFit="1" customWidth="1"/>
    <col min="7" max="7" width="8.7109375" style="5" bestFit="1" customWidth="1"/>
    <col min="8" max="8" width="9.140625" style="4"/>
    <col min="9" max="9" width="6.5703125" style="4" bestFit="1" customWidth="1"/>
    <col min="10" max="10" width="9.140625" style="4" bestFit="1" customWidth="1"/>
    <col min="11" max="11" width="9" style="4" bestFit="1" customWidth="1"/>
    <col min="12" max="12" width="9.140625" style="16" bestFit="1" customWidth="1"/>
    <col min="13" max="13" width="12" style="39" bestFit="1" customWidth="1"/>
    <col min="14" max="14" width="6.5703125" style="4" bestFit="1" customWidth="1"/>
    <col min="15" max="15" width="9.140625" style="4" bestFit="1" customWidth="1"/>
    <col min="16" max="16" width="9" style="4" bestFit="1" customWidth="1"/>
    <col min="17" max="17" width="9.140625" style="16" bestFit="1" customWidth="1"/>
    <col min="18" max="18" width="12" style="39" bestFit="1" customWidth="1"/>
    <col min="19" max="19" width="16.42578125" style="3" bestFit="1" customWidth="1"/>
    <col min="20" max="20" width="15.5703125" style="4" bestFit="1" customWidth="1"/>
    <col min="21" max="21" width="14.7109375" style="4" bestFit="1" customWidth="1"/>
    <col min="22" max="22" width="5.28515625" customWidth="1"/>
    <col min="23" max="34" width="12.42578125" style="12" customWidth="1"/>
    <col min="36" max="37" width="9.140625" style="4"/>
    <col min="44" max="44" width="14" bestFit="1" customWidth="1"/>
    <col min="46" max="46" width="12.5703125" bestFit="1" customWidth="1"/>
  </cols>
  <sheetData>
    <row r="1" spans="1:37" ht="19.5" thickBot="1" x14ac:dyDescent="0.3">
      <c r="A1" s="57" t="s">
        <v>67</v>
      </c>
      <c r="B1" s="58"/>
      <c r="C1" s="58"/>
      <c r="D1" s="58"/>
      <c r="E1" s="58"/>
      <c r="F1" s="58"/>
      <c r="G1" s="58"/>
      <c r="H1" s="59"/>
      <c r="I1" s="59"/>
      <c r="J1" s="59"/>
      <c r="K1" s="59"/>
      <c r="L1" s="59"/>
      <c r="M1" s="59"/>
      <c r="N1" s="59"/>
      <c r="O1" s="59"/>
      <c r="P1" s="59"/>
      <c r="Q1" s="59"/>
      <c r="R1" s="60"/>
      <c r="S1" s="40"/>
    </row>
    <row r="2" spans="1:37" ht="15.75" thickBot="1" x14ac:dyDescent="0.3"/>
    <row r="3" spans="1:37" ht="15.75" thickBot="1" x14ac:dyDescent="0.3">
      <c r="A3" s="61" t="s">
        <v>29</v>
      </c>
      <c r="B3" s="62"/>
      <c r="C3" s="63" t="s">
        <v>30</v>
      </c>
      <c r="D3" s="64"/>
      <c r="E3" s="13"/>
      <c r="F3" s="13"/>
      <c r="G3" s="13"/>
      <c r="H3" s="14"/>
      <c r="I3" s="68" t="s">
        <v>29</v>
      </c>
      <c r="J3" s="69"/>
      <c r="K3" s="69"/>
      <c r="L3" s="69"/>
      <c r="M3" s="70"/>
      <c r="N3" s="71" t="s">
        <v>30</v>
      </c>
      <c r="O3" s="72"/>
      <c r="P3" s="72"/>
      <c r="Q3" s="72"/>
      <c r="R3" s="73"/>
      <c r="S3" s="41" t="s">
        <v>149</v>
      </c>
      <c r="T3" s="14"/>
      <c r="U3" s="14"/>
    </row>
    <row r="4" spans="1:37" s="1" customFormat="1" ht="16.5" thickBot="1" x14ac:dyDescent="0.3">
      <c r="A4" s="7" t="s">
        <v>5</v>
      </c>
      <c r="B4" s="8" t="s">
        <v>6</v>
      </c>
      <c r="C4" s="8" t="s">
        <v>5</v>
      </c>
      <c r="D4" s="8" t="s">
        <v>31</v>
      </c>
      <c r="E4" s="33" t="s">
        <v>8</v>
      </c>
      <c r="F4" s="33" t="s">
        <v>9</v>
      </c>
      <c r="G4" s="33" t="s">
        <v>10</v>
      </c>
      <c r="H4" s="34" t="s">
        <v>0</v>
      </c>
      <c r="I4" s="11" t="s">
        <v>1</v>
      </c>
      <c r="J4" s="11" t="s">
        <v>2</v>
      </c>
      <c r="K4" s="11" t="s">
        <v>3</v>
      </c>
      <c r="L4" s="11" t="s">
        <v>4</v>
      </c>
      <c r="M4" s="36" t="s">
        <v>46</v>
      </c>
      <c r="N4" s="9" t="s">
        <v>1</v>
      </c>
      <c r="O4" s="9" t="s">
        <v>2</v>
      </c>
      <c r="P4" s="9" t="s">
        <v>3</v>
      </c>
      <c r="Q4" s="9" t="s">
        <v>4</v>
      </c>
      <c r="R4" s="35" t="s">
        <v>46</v>
      </c>
      <c r="S4" s="42" t="s">
        <v>141</v>
      </c>
      <c r="T4" s="34" t="s">
        <v>14</v>
      </c>
      <c r="U4" s="34" t="s">
        <v>15</v>
      </c>
      <c r="AJ4" s="4"/>
      <c r="AK4" s="4"/>
    </row>
    <row r="5" spans="1:37" x14ac:dyDescent="0.25">
      <c r="A5" s="49"/>
      <c r="B5" s="50"/>
      <c r="C5" s="50"/>
      <c r="D5" s="50"/>
      <c r="E5" s="51"/>
      <c r="F5" s="51"/>
      <c r="G5" s="51"/>
      <c r="H5" s="52"/>
      <c r="I5" s="53"/>
      <c r="J5" s="53"/>
      <c r="K5" s="53"/>
      <c r="L5" s="54"/>
      <c r="M5" s="55"/>
      <c r="N5" s="53"/>
      <c r="O5" s="53"/>
      <c r="P5" s="53"/>
      <c r="Q5" s="54"/>
      <c r="R5" s="55"/>
      <c r="S5" s="50"/>
      <c r="T5" s="52"/>
      <c r="U5" s="52"/>
    </row>
    <row r="6" spans="1:37" x14ac:dyDescent="0.25">
      <c r="N6" s="21"/>
      <c r="O6" s="21"/>
      <c r="P6" s="21"/>
      <c r="Q6" s="22"/>
      <c r="R6" s="37"/>
      <c r="S6" s="18">
        <f t="shared" ref="S6:S15" si="0">SUM(D6-B6)</f>
        <v>0</v>
      </c>
      <c r="T6" s="20"/>
      <c r="U6" s="20"/>
      <c r="V6" s="10"/>
    </row>
    <row r="7" spans="1:37" x14ac:dyDescent="0.25">
      <c r="A7" s="17">
        <v>42066</v>
      </c>
      <c r="B7" s="18">
        <v>9.8611111111111108E-2</v>
      </c>
      <c r="C7" s="48">
        <v>42066</v>
      </c>
      <c r="D7" s="18">
        <v>0.11319444444444444</v>
      </c>
      <c r="E7" s="19" t="s">
        <v>28</v>
      </c>
      <c r="F7" s="19" t="s">
        <v>19</v>
      </c>
      <c r="G7" s="19" t="s">
        <v>11</v>
      </c>
      <c r="H7" s="20" t="s">
        <v>22</v>
      </c>
      <c r="I7" s="21">
        <v>166.41</v>
      </c>
      <c r="J7" s="21">
        <v>325.52999999999997</v>
      </c>
      <c r="K7" s="21">
        <v>60.2</v>
      </c>
      <c r="L7" s="22">
        <v>134.9</v>
      </c>
      <c r="M7" s="37" t="s">
        <v>142</v>
      </c>
      <c r="N7" s="21">
        <v>179.11</v>
      </c>
      <c r="O7" s="21">
        <v>328.48</v>
      </c>
      <c r="P7" s="21">
        <v>62.8</v>
      </c>
      <c r="Q7" s="22">
        <v>143.9</v>
      </c>
      <c r="R7" s="37" t="s">
        <v>159</v>
      </c>
      <c r="S7" s="18">
        <f t="shared" si="0"/>
        <v>1.4583333333333337E-2</v>
      </c>
      <c r="T7" s="20">
        <v>23</v>
      </c>
      <c r="U7" s="20">
        <v>15</v>
      </c>
      <c r="V7" s="10"/>
      <c r="X7" s="10" t="s">
        <v>45</v>
      </c>
    </row>
    <row r="8" spans="1:37" x14ac:dyDescent="0.25">
      <c r="A8" s="17">
        <v>42066</v>
      </c>
      <c r="B8" s="18">
        <v>0.17291666666666669</v>
      </c>
      <c r="C8" s="48">
        <v>42066</v>
      </c>
      <c r="D8" s="18">
        <v>0.21875</v>
      </c>
      <c r="E8" s="19" t="s">
        <v>28</v>
      </c>
      <c r="F8" s="19" t="s">
        <v>19</v>
      </c>
      <c r="G8" s="19" t="s">
        <v>11</v>
      </c>
      <c r="H8" s="20" t="s">
        <v>13</v>
      </c>
      <c r="I8" s="21">
        <v>231.11</v>
      </c>
      <c r="J8" s="21">
        <v>340.54</v>
      </c>
      <c r="K8" s="21">
        <v>66.3</v>
      </c>
      <c r="L8" s="22">
        <v>192.4</v>
      </c>
      <c r="M8" s="37" t="s">
        <v>80</v>
      </c>
      <c r="N8" s="21">
        <v>271.01</v>
      </c>
      <c r="O8" s="21">
        <v>349.81</v>
      </c>
      <c r="P8" s="21">
        <v>60.2</v>
      </c>
      <c r="Q8" s="22">
        <v>225.2</v>
      </c>
      <c r="R8" s="37" t="s">
        <v>74</v>
      </c>
      <c r="S8" s="18">
        <f t="shared" si="0"/>
        <v>4.5833333333333309E-2</v>
      </c>
      <c r="T8" s="20">
        <v>23</v>
      </c>
      <c r="U8" s="20">
        <v>15</v>
      </c>
      <c r="V8" s="10"/>
    </row>
    <row r="9" spans="1:37" ht="15.75" thickBot="1" x14ac:dyDescent="0.3">
      <c r="A9" s="17"/>
      <c r="B9" s="18"/>
      <c r="C9" s="17"/>
      <c r="D9" s="18"/>
      <c r="E9" s="19"/>
      <c r="F9" s="19"/>
      <c r="G9" s="19"/>
      <c r="H9" s="20"/>
      <c r="I9" s="21"/>
      <c r="J9" s="21"/>
      <c r="K9" s="21"/>
      <c r="L9" s="22"/>
      <c r="M9" s="37"/>
      <c r="N9" s="21"/>
      <c r="O9" s="21"/>
      <c r="P9" s="21"/>
      <c r="Q9" s="22"/>
      <c r="R9" s="37"/>
      <c r="S9" s="18">
        <f t="shared" si="0"/>
        <v>0</v>
      </c>
      <c r="T9" s="20"/>
      <c r="U9" s="20"/>
      <c r="V9" s="10"/>
    </row>
    <row r="10" spans="1:37" s="23" customFormat="1" ht="15.75" thickBot="1" x14ac:dyDescent="0.3">
      <c r="A10" s="17"/>
      <c r="B10" s="18"/>
      <c r="C10" s="17"/>
      <c r="D10" s="18"/>
      <c r="E10" s="19"/>
      <c r="F10" s="19"/>
      <c r="G10" s="19"/>
      <c r="H10" s="20"/>
      <c r="I10" s="21"/>
      <c r="J10" s="21"/>
      <c r="K10" s="21"/>
      <c r="L10" s="22"/>
      <c r="M10" s="37"/>
      <c r="N10" s="21"/>
      <c r="O10" s="21"/>
      <c r="P10" s="21"/>
      <c r="Q10" s="22"/>
      <c r="R10" s="37"/>
      <c r="S10" s="18">
        <f t="shared" si="0"/>
        <v>0</v>
      </c>
      <c r="T10" s="20"/>
      <c r="U10" s="20"/>
      <c r="W10" s="65" t="s">
        <v>32</v>
      </c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7"/>
      <c r="AJ10" s="25"/>
      <c r="AK10" s="25"/>
    </row>
    <row r="11" spans="1:37" s="23" customFormat="1" ht="16.5" thickBot="1" x14ac:dyDescent="0.3">
      <c r="A11" s="17"/>
      <c r="B11" s="18"/>
      <c r="C11" s="17"/>
      <c r="D11" s="18"/>
      <c r="E11" s="19"/>
      <c r="F11" s="19"/>
      <c r="G11" s="19"/>
      <c r="H11" s="20"/>
      <c r="I11" s="21"/>
      <c r="J11" s="21"/>
      <c r="K11" s="21"/>
      <c r="L11" s="22"/>
      <c r="M11" s="37"/>
      <c r="N11" s="21"/>
      <c r="O11" s="21"/>
      <c r="P11" s="21"/>
      <c r="Q11" s="22"/>
      <c r="R11" s="37"/>
      <c r="S11" s="18">
        <f t="shared" si="0"/>
        <v>0</v>
      </c>
      <c r="T11" s="20"/>
      <c r="U11" s="20"/>
      <c r="W11" s="35" t="s">
        <v>33</v>
      </c>
      <c r="X11" s="35" t="s">
        <v>34</v>
      </c>
      <c r="Y11" s="35" t="s">
        <v>35</v>
      </c>
      <c r="Z11" s="35" t="s">
        <v>36</v>
      </c>
      <c r="AA11" s="35" t="s">
        <v>37</v>
      </c>
      <c r="AB11" s="35" t="s">
        <v>38</v>
      </c>
      <c r="AC11" s="35" t="s">
        <v>39</v>
      </c>
      <c r="AD11" s="35" t="s">
        <v>40</v>
      </c>
      <c r="AE11" s="35" t="s">
        <v>41</v>
      </c>
      <c r="AF11" s="35" t="s">
        <v>42</v>
      </c>
      <c r="AG11" s="35" t="s">
        <v>43</v>
      </c>
      <c r="AH11" s="35" t="s">
        <v>44</v>
      </c>
      <c r="AJ11" s="25"/>
      <c r="AK11" s="25"/>
    </row>
    <row r="12" spans="1:37" s="23" customFormat="1" ht="15.75" thickBot="1" x14ac:dyDescent="0.3">
      <c r="A12" s="17"/>
      <c r="B12" s="18"/>
      <c r="C12" s="17"/>
      <c r="D12" s="18"/>
      <c r="E12" s="19"/>
      <c r="F12" s="19"/>
      <c r="G12" s="19"/>
      <c r="H12" s="20"/>
      <c r="I12" s="21"/>
      <c r="J12" s="21"/>
      <c r="K12" s="21"/>
      <c r="L12" s="22"/>
      <c r="M12" s="37"/>
      <c r="N12" s="21"/>
      <c r="O12" s="21"/>
      <c r="P12" s="21"/>
      <c r="Q12" s="22"/>
      <c r="R12" s="37"/>
      <c r="S12" s="18">
        <f t="shared" si="0"/>
        <v>0</v>
      </c>
      <c r="T12" s="20"/>
      <c r="U12" s="20"/>
      <c r="W12" s="43">
        <f t="shared" ref="W12:AH12" si="1">COUNTA(W13:W20)</f>
        <v>0</v>
      </c>
      <c r="X12" s="43">
        <f t="shared" si="1"/>
        <v>0</v>
      </c>
      <c r="Y12" s="43">
        <f t="shared" si="1"/>
        <v>0</v>
      </c>
      <c r="Z12" s="43">
        <f t="shared" si="1"/>
        <v>0</v>
      </c>
      <c r="AA12" s="43">
        <f t="shared" si="1"/>
        <v>1</v>
      </c>
      <c r="AB12" s="43">
        <f t="shared" si="1"/>
        <v>1</v>
      </c>
      <c r="AC12" s="43">
        <f t="shared" si="1"/>
        <v>0</v>
      </c>
      <c r="AD12" s="43">
        <f t="shared" si="1"/>
        <v>2</v>
      </c>
      <c r="AE12" s="43">
        <f t="shared" si="1"/>
        <v>2</v>
      </c>
      <c r="AF12" s="43">
        <f t="shared" si="1"/>
        <v>1</v>
      </c>
      <c r="AG12" s="43">
        <f t="shared" si="1"/>
        <v>2</v>
      </c>
      <c r="AH12" s="43">
        <f t="shared" si="1"/>
        <v>0</v>
      </c>
      <c r="AJ12" s="25"/>
      <c r="AK12" s="25"/>
    </row>
    <row r="13" spans="1:37" s="23" customFormat="1" x14ac:dyDescent="0.25">
      <c r="A13" s="17">
        <v>42097</v>
      </c>
      <c r="B13" s="18">
        <v>0.18819444444444444</v>
      </c>
      <c r="C13" s="17">
        <v>42097</v>
      </c>
      <c r="D13" s="18">
        <v>0.19166666666666665</v>
      </c>
      <c r="E13" s="19" t="s">
        <v>28</v>
      </c>
      <c r="F13" s="19" t="s">
        <v>26</v>
      </c>
      <c r="G13" s="19" t="s">
        <v>11</v>
      </c>
      <c r="H13" s="20" t="s">
        <v>13</v>
      </c>
      <c r="I13" s="21">
        <v>231.27</v>
      </c>
      <c r="J13" s="21">
        <v>173.98</v>
      </c>
      <c r="K13" s="21">
        <v>46.5</v>
      </c>
      <c r="L13" s="22">
        <v>251.7</v>
      </c>
      <c r="M13" s="37" t="s">
        <v>160</v>
      </c>
      <c r="N13" s="21">
        <v>234.29</v>
      </c>
      <c r="O13" s="21">
        <v>174.69</v>
      </c>
      <c r="P13" s="21">
        <v>45.6</v>
      </c>
      <c r="Q13" s="22">
        <v>252.8</v>
      </c>
      <c r="R13" s="37" t="s">
        <v>146</v>
      </c>
      <c r="S13" s="18">
        <f t="shared" si="0"/>
        <v>3.4722222222222099E-3</v>
      </c>
      <c r="T13" s="20">
        <v>25</v>
      </c>
      <c r="U13" s="20">
        <v>19</v>
      </c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 t="s">
        <v>47</v>
      </c>
      <c r="AH13" s="56"/>
      <c r="AJ13" s="25"/>
      <c r="AK13" s="25"/>
    </row>
    <row r="14" spans="1:37" s="23" customFormat="1" x14ac:dyDescent="0.25">
      <c r="A14" s="17"/>
      <c r="B14" s="18"/>
      <c r="C14" s="17"/>
      <c r="D14" s="18"/>
      <c r="E14" s="19"/>
      <c r="F14" s="19"/>
      <c r="G14" s="19"/>
      <c r="H14" s="20"/>
      <c r="I14" s="21"/>
      <c r="J14" s="21"/>
      <c r="K14" s="21"/>
      <c r="L14" s="22"/>
      <c r="M14" s="37"/>
      <c r="N14" s="21"/>
      <c r="O14" s="21"/>
      <c r="P14" s="21"/>
      <c r="Q14" s="22"/>
      <c r="R14" s="37"/>
      <c r="S14" s="18">
        <f t="shared" si="0"/>
        <v>0</v>
      </c>
      <c r="T14" s="20"/>
      <c r="U14" s="20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J14" s="25"/>
      <c r="AK14" s="25"/>
    </row>
    <row r="15" spans="1:37" s="23" customFormat="1" x14ac:dyDescent="0.25">
      <c r="A15" s="17"/>
      <c r="B15" s="18"/>
      <c r="C15" s="17"/>
      <c r="D15" s="18"/>
      <c r="E15" s="19"/>
      <c r="F15" s="19"/>
      <c r="G15" s="19"/>
      <c r="H15" s="20"/>
      <c r="I15" s="21"/>
      <c r="J15" s="21"/>
      <c r="K15" s="21"/>
      <c r="L15" s="22"/>
      <c r="M15" s="37"/>
      <c r="N15" s="21"/>
      <c r="O15" s="21"/>
      <c r="P15" s="21"/>
      <c r="Q15" s="22"/>
      <c r="R15" s="37"/>
      <c r="S15" s="18">
        <f t="shared" si="0"/>
        <v>0</v>
      </c>
      <c r="T15" s="20"/>
      <c r="U15" s="20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J15" s="25"/>
      <c r="AK15" s="25"/>
    </row>
    <row r="16" spans="1:37" s="23" customFormat="1" x14ac:dyDescent="0.25">
      <c r="A16" s="17">
        <v>42220</v>
      </c>
      <c r="B16" s="18">
        <v>0.74375000000000002</v>
      </c>
      <c r="C16" s="18" t="s">
        <v>151</v>
      </c>
      <c r="D16" s="18">
        <v>0.7583333333333333</v>
      </c>
      <c r="E16" s="19" t="s">
        <v>28</v>
      </c>
      <c r="F16" s="19" t="s">
        <v>26</v>
      </c>
      <c r="G16" s="19" t="s">
        <v>11</v>
      </c>
      <c r="H16" s="20" t="s">
        <v>7</v>
      </c>
      <c r="I16" s="21">
        <v>127.05</v>
      </c>
      <c r="J16" s="21">
        <v>98.45</v>
      </c>
      <c r="K16" s="21">
        <v>60.9</v>
      </c>
      <c r="L16" s="22">
        <v>159.30000000000001</v>
      </c>
      <c r="M16" s="37" t="s">
        <v>64</v>
      </c>
      <c r="N16" s="21">
        <v>139.74</v>
      </c>
      <c r="O16" s="21">
        <v>101.42</v>
      </c>
      <c r="P16" s="21">
        <v>62</v>
      </c>
      <c r="Q16" s="22">
        <v>169.8</v>
      </c>
      <c r="R16" s="37" t="s">
        <v>152</v>
      </c>
      <c r="S16" s="18">
        <f t="shared" ref="S16:S29" si="2">SUM(D16-B16)</f>
        <v>1.4583333333333282E-2</v>
      </c>
      <c r="T16" s="20">
        <v>29</v>
      </c>
      <c r="U16" s="20">
        <v>15</v>
      </c>
      <c r="W16" s="24"/>
      <c r="X16" s="24"/>
      <c r="Y16" s="24"/>
      <c r="Z16" s="24"/>
      <c r="AA16" s="24" t="s">
        <v>47</v>
      </c>
      <c r="AB16" s="24" t="s">
        <v>47</v>
      </c>
      <c r="AC16" s="24"/>
      <c r="AD16" s="24"/>
      <c r="AE16" s="24"/>
      <c r="AF16" s="24"/>
      <c r="AG16" s="24"/>
      <c r="AH16" s="24"/>
      <c r="AJ16" s="25"/>
      <c r="AK16" s="25"/>
    </row>
    <row r="17" spans="1:37" s="23" customFormat="1" x14ac:dyDescent="0.25">
      <c r="A17" s="17">
        <v>42227</v>
      </c>
      <c r="B17" s="18">
        <v>0.7909722222222223</v>
      </c>
      <c r="C17" s="48">
        <v>42227</v>
      </c>
      <c r="D17" s="18">
        <v>0.80069444444444438</v>
      </c>
      <c r="E17" s="19" t="s">
        <v>28</v>
      </c>
      <c r="F17" s="19" t="s">
        <v>26</v>
      </c>
      <c r="G17" s="19" t="s">
        <v>11</v>
      </c>
      <c r="H17" s="20" t="s">
        <v>7</v>
      </c>
      <c r="I17" s="21">
        <v>140.27000000000001</v>
      </c>
      <c r="J17" s="21">
        <v>90.95</v>
      </c>
      <c r="K17" s="21">
        <v>59.8</v>
      </c>
      <c r="L17" s="22">
        <v>204.6</v>
      </c>
      <c r="M17" s="37" t="s">
        <v>153</v>
      </c>
      <c r="N17" s="21">
        <v>148.72999999999999</v>
      </c>
      <c r="O17" s="21">
        <v>92.92</v>
      </c>
      <c r="P17" s="21">
        <v>58.6</v>
      </c>
      <c r="Q17" s="22">
        <v>210.8</v>
      </c>
      <c r="R17" s="37" t="s">
        <v>154</v>
      </c>
      <c r="S17" s="18">
        <f t="shared" si="2"/>
        <v>9.7222222222220767E-3</v>
      </c>
      <c r="T17" s="20">
        <v>27</v>
      </c>
      <c r="U17" s="20">
        <v>18</v>
      </c>
      <c r="W17" s="24"/>
      <c r="X17" s="24"/>
      <c r="Y17" s="24"/>
      <c r="Z17" s="24"/>
      <c r="AA17" s="24"/>
      <c r="AB17" s="24"/>
      <c r="AC17" s="24"/>
      <c r="AD17" s="24" t="s">
        <v>47</v>
      </c>
      <c r="AE17" s="24" t="s">
        <v>47</v>
      </c>
      <c r="AF17" s="24"/>
      <c r="AG17" s="24"/>
      <c r="AH17" s="24"/>
      <c r="AJ17" s="25"/>
      <c r="AK17" s="25"/>
    </row>
    <row r="18" spans="1:37" s="23" customFormat="1" x14ac:dyDescent="0.25">
      <c r="A18" s="17">
        <v>42234</v>
      </c>
      <c r="B18" s="18">
        <v>0.78472222222222221</v>
      </c>
      <c r="C18" s="48">
        <v>42234</v>
      </c>
      <c r="D18" s="18">
        <v>0.86458333333333337</v>
      </c>
      <c r="E18" s="19" t="s">
        <v>28</v>
      </c>
      <c r="F18" s="19" t="s">
        <v>26</v>
      </c>
      <c r="G18" s="19" t="s">
        <v>11</v>
      </c>
      <c r="H18" s="20" t="s">
        <v>7</v>
      </c>
      <c r="I18" s="21">
        <v>106.98</v>
      </c>
      <c r="J18" s="21">
        <v>72.55</v>
      </c>
      <c r="K18" s="21">
        <v>58.2</v>
      </c>
      <c r="L18" s="22">
        <v>209.9</v>
      </c>
      <c r="M18" s="37" t="s">
        <v>157</v>
      </c>
      <c r="N18" s="21">
        <v>176.49</v>
      </c>
      <c r="O18" s="21">
        <v>88.8</v>
      </c>
      <c r="P18" s="21">
        <v>41.7</v>
      </c>
      <c r="Q18" s="22">
        <v>246.4</v>
      </c>
      <c r="R18" s="37" t="s">
        <v>158</v>
      </c>
      <c r="S18" s="18">
        <f t="shared" si="2"/>
        <v>7.986111111111116E-2</v>
      </c>
      <c r="T18" s="20">
        <v>24</v>
      </c>
      <c r="U18" s="20">
        <v>19.5</v>
      </c>
      <c r="W18" s="24"/>
      <c r="X18" s="24"/>
      <c r="Y18" s="24"/>
      <c r="Z18" s="24"/>
      <c r="AA18" s="24"/>
      <c r="AB18" s="24"/>
      <c r="AC18" s="24"/>
      <c r="AD18" s="24" t="s">
        <v>47</v>
      </c>
      <c r="AE18" s="24" t="s">
        <v>47</v>
      </c>
      <c r="AF18" s="24" t="s">
        <v>47</v>
      </c>
      <c r="AG18" s="24" t="s">
        <v>47</v>
      </c>
      <c r="AH18" s="24"/>
      <c r="AJ18" s="25"/>
      <c r="AK18" s="25"/>
    </row>
    <row r="19" spans="1:37" s="23" customFormat="1" x14ac:dyDescent="0.25">
      <c r="A19" s="17"/>
      <c r="B19" s="18"/>
      <c r="C19" s="48"/>
      <c r="D19" s="18"/>
      <c r="E19" s="19"/>
      <c r="F19" s="19"/>
      <c r="G19" s="19"/>
      <c r="H19" s="20"/>
      <c r="I19" s="21"/>
      <c r="J19" s="21"/>
      <c r="K19" s="21"/>
      <c r="L19" s="22"/>
      <c r="M19" s="37"/>
      <c r="N19" s="21"/>
      <c r="O19" s="21"/>
      <c r="P19" s="21"/>
      <c r="Q19" s="22"/>
      <c r="R19" s="37"/>
      <c r="S19" s="18">
        <f t="shared" si="2"/>
        <v>0</v>
      </c>
      <c r="T19" s="20"/>
      <c r="U19" s="20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J19" s="25"/>
      <c r="AK19" s="25"/>
    </row>
    <row r="20" spans="1:37" s="23" customFormat="1" x14ac:dyDescent="0.25">
      <c r="A20" s="17"/>
      <c r="B20" s="18"/>
      <c r="C20" s="48"/>
      <c r="D20" s="18"/>
      <c r="E20" s="19"/>
      <c r="F20" s="19"/>
      <c r="G20" s="19"/>
      <c r="H20" s="20"/>
      <c r="I20" s="21"/>
      <c r="J20" s="21"/>
      <c r="K20" s="21"/>
      <c r="L20" s="22"/>
      <c r="M20" s="37"/>
      <c r="N20" s="21"/>
      <c r="O20" s="21"/>
      <c r="P20" s="21"/>
      <c r="Q20" s="22"/>
      <c r="R20" s="37"/>
      <c r="S20" s="18">
        <f t="shared" si="2"/>
        <v>0</v>
      </c>
      <c r="T20" s="20"/>
      <c r="U20" s="20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J20" s="25"/>
      <c r="AK20" s="25"/>
    </row>
    <row r="21" spans="1:37" s="23" customFormat="1" ht="15.75" thickBot="1" x14ac:dyDescent="0.3">
      <c r="A21" s="17"/>
      <c r="B21" s="18"/>
      <c r="C21" s="48"/>
      <c r="D21" s="18"/>
      <c r="E21" s="19"/>
      <c r="F21" s="19"/>
      <c r="G21" s="19"/>
      <c r="H21" s="20"/>
      <c r="I21" s="21"/>
      <c r="J21" s="21"/>
      <c r="K21" s="21"/>
      <c r="L21" s="22"/>
      <c r="M21" s="37"/>
      <c r="N21" s="21"/>
      <c r="O21" s="21"/>
      <c r="P21" s="21"/>
      <c r="Q21" s="22"/>
      <c r="R21" s="37"/>
      <c r="S21" s="18">
        <f t="shared" si="2"/>
        <v>0</v>
      </c>
      <c r="T21" s="20"/>
      <c r="U21" s="20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J21" s="25"/>
      <c r="AK21" s="25"/>
    </row>
    <row r="22" spans="1:37" s="23" customFormat="1" ht="15.75" thickBot="1" x14ac:dyDescent="0.3">
      <c r="A22" s="17"/>
      <c r="B22" s="18"/>
      <c r="C22" s="48"/>
      <c r="D22" s="18"/>
      <c r="E22" s="19"/>
      <c r="F22" s="19"/>
      <c r="G22" s="19"/>
      <c r="H22" s="20"/>
      <c r="I22" s="21"/>
      <c r="J22" s="21"/>
      <c r="K22" s="21"/>
      <c r="L22" s="22"/>
      <c r="M22" s="37"/>
      <c r="N22" s="21"/>
      <c r="O22" s="21"/>
      <c r="P22" s="21"/>
      <c r="Q22" s="22"/>
      <c r="R22" s="37"/>
      <c r="S22" s="18">
        <f t="shared" si="2"/>
        <v>0</v>
      </c>
      <c r="T22" s="20"/>
      <c r="U22" s="20"/>
      <c r="W22" s="65" t="s">
        <v>32</v>
      </c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7"/>
      <c r="AJ22" s="25"/>
      <c r="AK22" s="25"/>
    </row>
    <row r="23" spans="1:37" s="23" customFormat="1" ht="16.5" thickBot="1" x14ac:dyDescent="0.3">
      <c r="A23" s="17"/>
      <c r="B23" s="18"/>
      <c r="C23" s="48"/>
      <c r="D23" s="18"/>
      <c r="E23" s="19"/>
      <c r="F23" s="19"/>
      <c r="G23" s="19"/>
      <c r="H23" s="20"/>
      <c r="I23" s="21"/>
      <c r="J23" s="21"/>
      <c r="K23" s="21"/>
      <c r="L23" s="22"/>
      <c r="M23" s="37"/>
      <c r="N23" s="21"/>
      <c r="O23" s="21"/>
      <c r="P23" s="21"/>
      <c r="Q23" s="22"/>
      <c r="R23" s="37"/>
      <c r="S23" s="18">
        <f t="shared" si="2"/>
        <v>0</v>
      </c>
      <c r="T23" s="20"/>
      <c r="U23" s="20"/>
      <c r="W23" s="35" t="s">
        <v>33</v>
      </c>
      <c r="X23" s="35" t="s">
        <v>34</v>
      </c>
      <c r="Y23" s="35" t="s">
        <v>35</v>
      </c>
      <c r="Z23" s="35" t="s">
        <v>36</v>
      </c>
      <c r="AA23" s="35" t="s">
        <v>37</v>
      </c>
      <c r="AB23" s="35" t="s">
        <v>38</v>
      </c>
      <c r="AC23" s="35" t="s">
        <v>39</v>
      </c>
      <c r="AD23" s="35" t="s">
        <v>40</v>
      </c>
      <c r="AE23" s="35" t="s">
        <v>41</v>
      </c>
      <c r="AF23" s="35" t="s">
        <v>42</v>
      </c>
      <c r="AG23" s="35" t="s">
        <v>43</v>
      </c>
      <c r="AH23" s="35" t="s">
        <v>44</v>
      </c>
      <c r="AJ23" s="25"/>
      <c r="AK23" s="25"/>
    </row>
    <row r="24" spans="1:37" s="23" customFormat="1" ht="15.75" thickBot="1" x14ac:dyDescent="0.3">
      <c r="A24" s="17"/>
      <c r="B24" s="18"/>
      <c r="C24" s="48"/>
      <c r="D24" s="18"/>
      <c r="E24" s="19"/>
      <c r="F24" s="19"/>
      <c r="G24" s="19"/>
      <c r="H24" s="20"/>
      <c r="I24" s="21"/>
      <c r="J24" s="21"/>
      <c r="K24" s="21"/>
      <c r="L24" s="22"/>
      <c r="M24" s="37"/>
      <c r="N24" s="21"/>
      <c r="O24" s="21"/>
      <c r="P24" s="21"/>
      <c r="Q24" s="22"/>
      <c r="R24" s="37"/>
      <c r="S24" s="18">
        <f t="shared" si="2"/>
        <v>0</v>
      </c>
      <c r="T24" s="20"/>
      <c r="U24" s="20"/>
      <c r="W24" s="43">
        <f t="shared" ref="W24:AH24" si="3">COUNTA(W26:W65554)</f>
        <v>1</v>
      </c>
      <c r="X24" s="43">
        <f t="shared" si="3"/>
        <v>5</v>
      </c>
      <c r="Y24" s="43">
        <f t="shared" si="3"/>
        <v>13</v>
      </c>
      <c r="Z24" s="43">
        <f t="shared" si="3"/>
        <v>20</v>
      </c>
      <c r="AA24" s="43">
        <f t="shared" si="3"/>
        <v>24</v>
      </c>
      <c r="AB24" s="43">
        <f t="shared" si="3"/>
        <v>23</v>
      </c>
      <c r="AC24" s="43">
        <f t="shared" si="3"/>
        <v>22</v>
      </c>
      <c r="AD24" s="43">
        <f t="shared" si="3"/>
        <v>18</v>
      </c>
      <c r="AE24" s="43">
        <f t="shared" si="3"/>
        <v>12</v>
      </c>
      <c r="AF24" s="43">
        <f t="shared" si="3"/>
        <v>2</v>
      </c>
      <c r="AG24" s="43">
        <f t="shared" si="3"/>
        <v>3</v>
      </c>
      <c r="AH24" s="43">
        <f t="shared" si="3"/>
        <v>0</v>
      </c>
      <c r="AJ24" s="25"/>
      <c r="AK24" s="25"/>
    </row>
    <row r="25" spans="1:37" s="23" customFormat="1" x14ac:dyDescent="0.25">
      <c r="A25" s="17"/>
      <c r="B25" s="18"/>
      <c r="C25" s="48"/>
      <c r="D25" s="18"/>
      <c r="E25" s="19"/>
      <c r="F25" s="19"/>
      <c r="G25" s="19"/>
      <c r="H25" s="20"/>
      <c r="I25" s="21"/>
      <c r="J25" s="21"/>
      <c r="K25" s="21"/>
      <c r="L25" s="22"/>
      <c r="M25" s="37"/>
      <c r="N25" s="21"/>
      <c r="O25" s="21"/>
      <c r="P25" s="21"/>
      <c r="Q25" s="22"/>
      <c r="R25" s="37"/>
      <c r="S25" s="18">
        <f t="shared" si="2"/>
        <v>0</v>
      </c>
      <c r="T25" s="20"/>
      <c r="U25" s="20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J25" s="25"/>
      <c r="AK25" s="25"/>
    </row>
    <row r="26" spans="1:37" s="23" customFormat="1" x14ac:dyDescent="0.25">
      <c r="A26" s="17">
        <v>42299</v>
      </c>
      <c r="B26" s="18"/>
      <c r="C26" s="18"/>
      <c r="D26" s="18"/>
      <c r="E26" s="19"/>
      <c r="F26" s="19" t="s">
        <v>25</v>
      </c>
      <c r="G26" s="19"/>
      <c r="H26" s="20"/>
      <c r="I26" s="21"/>
      <c r="J26" s="21"/>
      <c r="K26" s="21"/>
      <c r="L26" s="22"/>
      <c r="M26" s="37"/>
      <c r="N26" s="21"/>
      <c r="O26" s="21"/>
      <c r="P26" s="21"/>
      <c r="Q26" s="22"/>
      <c r="R26" s="37"/>
      <c r="S26" s="18"/>
      <c r="T26" s="20"/>
      <c r="U26" s="20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J26" s="25"/>
      <c r="AK26" s="25"/>
    </row>
    <row r="27" spans="1:37" s="23" customFormat="1" x14ac:dyDescent="0.25">
      <c r="A27" s="17"/>
      <c r="B27" s="18"/>
      <c r="C27" s="18"/>
      <c r="D27" s="18"/>
      <c r="E27" s="19"/>
      <c r="F27" s="19"/>
      <c r="G27" s="19"/>
      <c r="H27" s="20"/>
      <c r="I27" s="21"/>
      <c r="J27" s="21"/>
      <c r="K27" s="21"/>
      <c r="L27" s="22"/>
      <c r="M27" s="37"/>
      <c r="N27" s="21"/>
      <c r="O27" s="21"/>
      <c r="P27" s="21"/>
      <c r="Q27" s="22"/>
      <c r="R27" s="37"/>
      <c r="S27" s="18"/>
      <c r="T27" s="20"/>
      <c r="U27" s="20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J27" s="25"/>
      <c r="AK27" s="25"/>
    </row>
    <row r="28" spans="1:37" s="23" customFormat="1" x14ac:dyDescent="0.25">
      <c r="A28" s="17"/>
      <c r="B28" s="18"/>
      <c r="C28" s="18"/>
      <c r="D28" s="18"/>
      <c r="E28" s="19"/>
      <c r="F28" s="19"/>
      <c r="G28" s="19"/>
      <c r="H28" s="20"/>
      <c r="I28" s="21"/>
      <c r="J28" s="21"/>
      <c r="K28" s="21"/>
      <c r="L28" s="22"/>
      <c r="M28" s="37"/>
      <c r="N28" s="21"/>
      <c r="O28" s="21"/>
      <c r="P28" s="21"/>
      <c r="Q28" s="22"/>
      <c r="R28" s="37"/>
      <c r="S28" s="18"/>
      <c r="T28" s="20"/>
      <c r="U28" s="20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J28" s="25"/>
      <c r="AK28" s="25"/>
    </row>
    <row r="29" spans="1:37" s="23" customFormat="1" x14ac:dyDescent="0.25">
      <c r="A29" s="17"/>
      <c r="B29" s="18"/>
      <c r="C29" s="18"/>
      <c r="D29" s="18"/>
      <c r="E29" s="19"/>
      <c r="F29" s="19"/>
      <c r="G29" s="19"/>
      <c r="H29" s="20"/>
      <c r="I29" s="21"/>
      <c r="J29" s="21"/>
      <c r="K29" s="21"/>
      <c r="L29" s="22"/>
      <c r="M29" s="37"/>
      <c r="N29" s="21"/>
      <c r="O29" s="21"/>
      <c r="P29" s="21"/>
      <c r="Q29" s="22"/>
      <c r="R29" s="37"/>
      <c r="S29" s="18">
        <f t="shared" si="2"/>
        <v>0</v>
      </c>
      <c r="T29" s="20"/>
      <c r="U29" s="20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J29" s="25"/>
      <c r="AK29" s="25"/>
    </row>
    <row r="30" spans="1:37" s="23" customFormat="1" x14ac:dyDescent="0.25">
      <c r="A30" s="17">
        <v>42352</v>
      </c>
      <c r="B30" s="18">
        <v>0.44791666666666669</v>
      </c>
      <c r="C30" s="17">
        <v>42352</v>
      </c>
      <c r="D30" s="18">
        <v>0.5625</v>
      </c>
      <c r="E30" s="19" t="s">
        <v>28</v>
      </c>
      <c r="F30" s="19" t="s">
        <v>25</v>
      </c>
      <c r="G30" s="19" t="s">
        <v>17</v>
      </c>
      <c r="H30" s="20" t="s">
        <v>18</v>
      </c>
      <c r="I30" s="21">
        <v>281.74</v>
      </c>
      <c r="J30" s="21">
        <v>235.74</v>
      </c>
      <c r="K30" s="21">
        <v>52.6</v>
      </c>
      <c r="L30" s="26">
        <v>164.4</v>
      </c>
      <c r="M30" s="37" t="s">
        <v>49</v>
      </c>
      <c r="N30" s="21">
        <v>21.49</v>
      </c>
      <c r="O30" s="21">
        <v>259.24</v>
      </c>
      <c r="P30" s="21">
        <v>43.7</v>
      </c>
      <c r="Q30" s="26">
        <v>226.8</v>
      </c>
      <c r="R30" s="37" t="s">
        <v>52</v>
      </c>
      <c r="S30" s="18">
        <f t="shared" ref="S30:S93" si="4">SUM(D30-B30)</f>
        <v>0.11458333333333331</v>
      </c>
      <c r="T30" s="20">
        <v>25</v>
      </c>
      <c r="U30" s="20">
        <v>17</v>
      </c>
      <c r="W30" s="45"/>
      <c r="X30" s="45"/>
      <c r="Y30" s="45"/>
      <c r="Z30" s="45"/>
      <c r="AA30" s="45" t="s">
        <v>47</v>
      </c>
      <c r="AB30" s="45" t="s">
        <v>47</v>
      </c>
      <c r="AC30" s="45" t="s">
        <v>47</v>
      </c>
      <c r="AD30" s="45" t="s">
        <v>47</v>
      </c>
      <c r="AE30" s="45" t="s">
        <v>47</v>
      </c>
      <c r="AF30" s="45" t="s">
        <v>47</v>
      </c>
      <c r="AG30" s="45"/>
      <c r="AH30" s="45"/>
      <c r="AJ30" s="25"/>
      <c r="AK30" s="25"/>
    </row>
    <row r="31" spans="1:37" s="23" customFormat="1" x14ac:dyDescent="0.25">
      <c r="A31" s="17">
        <v>42357</v>
      </c>
      <c r="B31" s="18">
        <v>0.38680555555555557</v>
      </c>
      <c r="C31" s="17">
        <v>42357</v>
      </c>
      <c r="D31" s="18">
        <v>0.47430555555555554</v>
      </c>
      <c r="E31" s="19" t="s">
        <v>28</v>
      </c>
      <c r="F31" s="19" t="s">
        <v>25</v>
      </c>
      <c r="G31" s="19" t="s">
        <v>11</v>
      </c>
      <c r="H31" s="20" t="s">
        <v>13</v>
      </c>
      <c r="I31" s="21">
        <v>261.27999999999997</v>
      </c>
      <c r="J31" s="21">
        <v>160.13</v>
      </c>
      <c r="K31" s="21">
        <v>46.2</v>
      </c>
      <c r="L31" s="26">
        <v>139.30000000000001</v>
      </c>
      <c r="M31" s="37" t="s">
        <v>150</v>
      </c>
      <c r="N31" s="21">
        <v>337.45</v>
      </c>
      <c r="O31" s="21">
        <v>177.98</v>
      </c>
      <c r="P31" s="21">
        <v>53.2</v>
      </c>
      <c r="Q31" s="26">
        <v>187.9</v>
      </c>
      <c r="R31" s="37" t="s">
        <v>53</v>
      </c>
      <c r="S31" s="18">
        <f t="shared" si="4"/>
        <v>8.7499999999999967E-2</v>
      </c>
      <c r="T31" s="20">
        <v>22</v>
      </c>
      <c r="U31" s="20">
        <v>17</v>
      </c>
      <c r="W31" s="24"/>
      <c r="X31" s="24"/>
      <c r="Y31" s="24"/>
      <c r="Z31" s="24" t="s">
        <v>47</v>
      </c>
      <c r="AA31" s="24" t="s">
        <v>47</v>
      </c>
      <c r="AB31" s="24" t="s">
        <v>47</v>
      </c>
      <c r="AC31" s="24" t="s">
        <v>47</v>
      </c>
      <c r="AD31" s="24"/>
      <c r="AE31" s="24"/>
      <c r="AF31" s="24"/>
      <c r="AG31" s="24"/>
      <c r="AH31" s="24"/>
      <c r="AJ31" s="25"/>
      <c r="AK31" s="25"/>
    </row>
    <row r="32" spans="1:37" s="23" customFormat="1" x14ac:dyDescent="0.25">
      <c r="A32" s="17">
        <v>42359</v>
      </c>
      <c r="B32" s="18">
        <v>0.37638888888888888</v>
      </c>
      <c r="C32" s="17">
        <v>42359</v>
      </c>
      <c r="D32" s="18">
        <v>0.44166666666666665</v>
      </c>
      <c r="E32" s="19" t="s">
        <v>28</v>
      </c>
      <c r="F32" s="19" t="s">
        <v>25</v>
      </c>
      <c r="G32" s="19" t="s">
        <v>11</v>
      </c>
      <c r="H32" s="20" t="s">
        <v>16</v>
      </c>
      <c r="I32" s="21">
        <v>193.32</v>
      </c>
      <c r="J32" s="21">
        <v>205.1</v>
      </c>
      <c r="K32" s="21">
        <v>45.2</v>
      </c>
      <c r="L32" s="22">
        <v>137</v>
      </c>
      <c r="M32" s="37" t="s">
        <v>50</v>
      </c>
      <c r="N32" s="21">
        <v>250.15</v>
      </c>
      <c r="O32" s="21">
        <v>218.48</v>
      </c>
      <c r="P32" s="21">
        <v>53.1</v>
      </c>
      <c r="Q32" s="22">
        <v>171.3</v>
      </c>
      <c r="R32" s="37" t="s">
        <v>51</v>
      </c>
      <c r="S32" s="18">
        <f t="shared" si="4"/>
        <v>6.5277777777777768E-2</v>
      </c>
      <c r="T32" s="20">
        <v>24</v>
      </c>
      <c r="U32" s="20">
        <v>17</v>
      </c>
      <c r="W32" s="24"/>
      <c r="X32" s="24"/>
      <c r="Y32" s="24"/>
      <c r="Z32" s="24" t="s">
        <v>47</v>
      </c>
      <c r="AA32" s="24" t="s">
        <v>47</v>
      </c>
      <c r="AB32" s="24" t="s">
        <v>47</v>
      </c>
      <c r="AC32" s="24"/>
      <c r="AD32" s="24"/>
      <c r="AE32" s="24"/>
      <c r="AF32" s="24"/>
      <c r="AG32" s="24"/>
      <c r="AH32" s="24"/>
      <c r="AJ32" s="25"/>
      <c r="AK32" s="25"/>
    </row>
    <row r="33" spans="1:46" s="27" customFormat="1" ht="15.75" x14ac:dyDescent="0.25">
      <c r="A33" s="17">
        <v>42364</v>
      </c>
      <c r="B33" s="18">
        <v>0.38541666666666669</v>
      </c>
      <c r="C33" s="17">
        <v>42364</v>
      </c>
      <c r="D33" s="18">
        <v>0.40625</v>
      </c>
      <c r="E33" s="19" t="s">
        <v>28</v>
      </c>
      <c r="F33" s="19" t="s">
        <v>25</v>
      </c>
      <c r="G33" s="19" t="s">
        <v>11</v>
      </c>
      <c r="H33" s="20" t="s">
        <v>13</v>
      </c>
      <c r="I33" s="21">
        <v>234.02</v>
      </c>
      <c r="J33" s="21">
        <v>144.04</v>
      </c>
      <c r="K33" s="21">
        <v>48.8</v>
      </c>
      <c r="L33" s="22">
        <v>147.4</v>
      </c>
      <c r="M33" s="37" t="s">
        <v>54</v>
      </c>
      <c r="N33" s="21">
        <v>252.16</v>
      </c>
      <c r="O33" s="21">
        <v>148.28</v>
      </c>
      <c r="P33" s="21">
        <v>51.4</v>
      </c>
      <c r="Q33" s="22">
        <v>158.30000000000001</v>
      </c>
      <c r="R33" s="37" t="s">
        <v>55</v>
      </c>
      <c r="S33" s="18">
        <f t="shared" si="4"/>
        <v>2.0833333333333315E-2</v>
      </c>
      <c r="T33" s="20">
        <v>25</v>
      </c>
      <c r="U33" s="20">
        <v>17</v>
      </c>
      <c r="Z33" s="27" t="s">
        <v>47</v>
      </c>
      <c r="AA33" s="27" t="s">
        <v>47</v>
      </c>
      <c r="AJ33" s="25"/>
      <c r="AK33" s="25"/>
    </row>
    <row r="34" spans="1:46" s="20" customFormat="1" x14ac:dyDescent="0.25">
      <c r="A34" s="17">
        <v>42369</v>
      </c>
      <c r="B34" s="18">
        <v>0.41875000000000001</v>
      </c>
      <c r="C34" s="17">
        <v>42364</v>
      </c>
      <c r="D34" s="18">
        <v>0.43472222222222223</v>
      </c>
      <c r="E34" s="19" t="s">
        <v>28</v>
      </c>
      <c r="F34" s="19" t="s">
        <v>25</v>
      </c>
      <c r="G34" s="19" t="s">
        <v>11</v>
      </c>
      <c r="H34" s="20" t="s">
        <v>23</v>
      </c>
      <c r="I34" s="21">
        <v>295.95</v>
      </c>
      <c r="J34" s="21">
        <v>88.4</v>
      </c>
      <c r="K34" s="21">
        <v>53.1</v>
      </c>
      <c r="L34" s="22">
        <v>173.2</v>
      </c>
      <c r="M34" s="37" t="s">
        <v>56</v>
      </c>
      <c r="N34" s="21">
        <v>309.85000000000002</v>
      </c>
      <c r="O34" s="21">
        <v>91.63</v>
      </c>
      <c r="P34" s="21">
        <v>53.3</v>
      </c>
      <c r="Q34" s="22">
        <v>182.8</v>
      </c>
      <c r="R34" s="37" t="s">
        <v>57</v>
      </c>
      <c r="S34" s="18">
        <f t="shared" si="4"/>
        <v>1.5972222222222221E-2</v>
      </c>
      <c r="T34" s="20">
        <v>22</v>
      </c>
      <c r="U34" s="20">
        <v>17</v>
      </c>
      <c r="W34" s="24"/>
      <c r="X34" s="24"/>
      <c r="Y34" s="24"/>
      <c r="Z34" s="24"/>
      <c r="AA34" s="24"/>
      <c r="AB34" s="24" t="s">
        <v>47</v>
      </c>
      <c r="AC34" s="24" t="s">
        <v>47</v>
      </c>
      <c r="AD34" s="24"/>
      <c r="AE34" s="24"/>
      <c r="AF34" s="24"/>
      <c r="AG34" s="24"/>
      <c r="AH34" s="24"/>
      <c r="AJ34" s="25"/>
      <c r="AK34" s="25"/>
    </row>
    <row r="35" spans="1:46" s="23" customFormat="1" x14ac:dyDescent="0.25">
      <c r="A35" s="28">
        <v>42378</v>
      </c>
      <c r="B35" s="29">
        <v>0.31597222222222221</v>
      </c>
      <c r="C35" s="28">
        <v>42378</v>
      </c>
      <c r="D35" s="29">
        <v>0.33611111111111108</v>
      </c>
      <c r="E35" s="23" t="s">
        <v>28</v>
      </c>
      <c r="F35" s="29" t="s">
        <v>25</v>
      </c>
      <c r="G35" s="29" t="s">
        <v>11</v>
      </c>
      <c r="H35" s="25" t="s">
        <v>7</v>
      </c>
      <c r="I35" s="30">
        <v>121.88</v>
      </c>
      <c r="J35" s="30">
        <v>98.85</v>
      </c>
      <c r="K35" s="30">
        <v>43.1</v>
      </c>
      <c r="L35" s="22">
        <v>132.80000000000001</v>
      </c>
      <c r="M35" s="38" t="s">
        <v>72</v>
      </c>
      <c r="N35" s="30">
        <v>139.41</v>
      </c>
      <c r="O35" s="30">
        <v>102.93</v>
      </c>
      <c r="P35" s="30">
        <v>46.9</v>
      </c>
      <c r="Q35" s="22">
        <v>141.6</v>
      </c>
      <c r="R35" s="38" t="s">
        <v>103</v>
      </c>
      <c r="S35" s="29">
        <f t="shared" si="4"/>
        <v>2.0138888888888873E-2</v>
      </c>
      <c r="T35" s="25">
        <v>28</v>
      </c>
      <c r="U35" s="25">
        <v>17</v>
      </c>
      <c r="W35" s="24"/>
      <c r="X35" s="24"/>
      <c r="Y35" s="24" t="s">
        <v>47</v>
      </c>
      <c r="Z35" s="24" t="s">
        <v>47</v>
      </c>
      <c r="AA35" s="24"/>
      <c r="AB35" s="24"/>
      <c r="AC35" s="24"/>
      <c r="AD35" s="24"/>
      <c r="AE35" s="24"/>
      <c r="AF35" s="24"/>
      <c r="AG35" s="24"/>
      <c r="AH35" s="24"/>
      <c r="AJ35" s="25"/>
      <c r="AK35" s="25"/>
      <c r="AL35" s="23" t="s">
        <v>12</v>
      </c>
      <c r="AR35" s="31" t="s">
        <v>27</v>
      </c>
      <c r="AT35" s="23" t="s">
        <v>25</v>
      </c>
    </row>
    <row r="36" spans="1:46" s="23" customFormat="1" x14ac:dyDescent="0.25">
      <c r="A36" s="28">
        <v>42381</v>
      </c>
      <c r="B36" s="29">
        <v>0.36805555555555558</v>
      </c>
      <c r="C36" s="28">
        <v>42381</v>
      </c>
      <c r="D36" s="29">
        <v>0.3743055555555555</v>
      </c>
      <c r="E36" s="32" t="s">
        <v>28</v>
      </c>
      <c r="F36" s="32" t="s">
        <v>25</v>
      </c>
      <c r="G36" s="32" t="s">
        <v>11</v>
      </c>
      <c r="H36" s="25" t="s">
        <v>13</v>
      </c>
      <c r="I36" s="30">
        <v>259.07</v>
      </c>
      <c r="J36" s="30">
        <v>0.69</v>
      </c>
      <c r="K36" s="30">
        <v>52.1</v>
      </c>
      <c r="L36" s="22">
        <v>162.5</v>
      </c>
      <c r="M36" s="38" t="s">
        <v>58</v>
      </c>
      <c r="N36" s="30">
        <v>264.51</v>
      </c>
      <c r="O36" s="30">
        <v>1.96</v>
      </c>
      <c r="P36" s="30">
        <v>52.5</v>
      </c>
      <c r="Q36" s="22">
        <v>166.1</v>
      </c>
      <c r="R36" s="38" t="s">
        <v>59</v>
      </c>
      <c r="S36" s="29">
        <f t="shared" si="4"/>
        <v>6.2499999999999223E-3</v>
      </c>
      <c r="T36" s="25">
        <v>23</v>
      </c>
      <c r="U36" s="25">
        <v>17</v>
      </c>
      <c r="W36" s="24"/>
      <c r="X36" s="24"/>
      <c r="Y36" s="24"/>
      <c r="Z36" s="24"/>
      <c r="AA36" s="24" t="s">
        <v>47</v>
      </c>
      <c r="AB36" s="24" t="s">
        <v>47</v>
      </c>
      <c r="AC36" s="24"/>
      <c r="AD36" s="24"/>
      <c r="AE36" s="24"/>
      <c r="AF36" s="24"/>
      <c r="AG36" s="24"/>
      <c r="AH36" s="24"/>
      <c r="AJ36" s="25"/>
      <c r="AK36" s="25"/>
      <c r="AR36" s="23" t="s">
        <v>28</v>
      </c>
      <c r="AT36" s="23" t="s">
        <v>26</v>
      </c>
    </row>
    <row r="37" spans="1:46" s="23" customFormat="1" x14ac:dyDescent="0.25">
      <c r="A37" s="28">
        <v>42384</v>
      </c>
      <c r="B37" s="29">
        <v>0.28888888888888892</v>
      </c>
      <c r="C37" s="28">
        <v>42384</v>
      </c>
      <c r="D37" s="29">
        <v>0.35138888888888892</v>
      </c>
      <c r="E37" s="32" t="s">
        <v>28</v>
      </c>
      <c r="F37" s="32" t="s">
        <v>25</v>
      </c>
      <c r="G37" s="32" t="s">
        <v>11</v>
      </c>
      <c r="H37" s="25" t="s">
        <v>16</v>
      </c>
      <c r="I37" s="30">
        <v>282.02</v>
      </c>
      <c r="J37" s="30">
        <v>234.92</v>
      </c>
      <c r="K37" s="30">
        <v>41</v>
      </c>
      <c r="L37" s="22">
        <v>128.6</v>
      </c>
      <c r="M37" s="38" t="s">
        <v>60</v>
      </c>
      <c r="N37" s="30">
        <v>336.43</v>
      </c>
      <c r="O37" s="30">
        <v>247.74</v>
      </c>
      <c r="P37" s="30">
        <v>51.3</v>
      </c>
      <c r="Q37" s="22">
        <v>157.80000000000001</v>
      </c>
      <c r="R37" s="38" t="s">
        <v>104</v>
      </c>
      <c r="S37" s="29">
        <f t="shared" si="4"/>
        <v>6.25E-2</v>
      </c>
      <c r="T37" s="25">
        <v>25</v>
      </c>
      <c r="U37" s="25">
        <v>17</v>
      </c>
      <c r="W37" s="24"/>
      <c r="X37" s="24"/>
      <c r="Y37" s="24" t="s">
        <v>47</v>
      </c>
      <c r="Z37" s="24" t="s">
        <v>47</v>
      </c>
      <c r="AA37" s="24" t="s">
        <v>47</v>
      </c>
      <c r="AB37" s="24"/>
      <c r="AC37" s="24"/>
      <c r="AD37" s="24"/>
      <c r="AE37" s="24"/>
      <c r="AF37" s="24"/>
      <c r="AG37" s="24"/>
      <c r="AH37" s="24"/>
      <c r="AJ37" s="25"/>
      <c r="AK37" s="25"/>
      <c r="AT37" s="23" t="s">
        <v>19</v>
      </c>
    </row>
    <row r="38" spans="1:46" s="23" customFormat="1" x14ac:dyDescent="0.25">
      <c r="A38" s="28">
        <v>42385</v>
      </c>
      <c r="B38" s="29">
        <v>0.31041666666666667</v>
      </c>
      <c r="C38" s="28">
        <v>42385</v>
      </c>
      <c r="D38" s="29">
        <v>0.41666666666666669</v>
      </c>
      <c r="E38" s="32" t="s">
        <v>28</v>
      </c>
      <c r="F38" s="32" t="s">
        <v>25</v>
      </c>
      <c r="G38" s="32" t="s">
        <v>11</v>
      </c>
      <c r="H38" s="25" t="s">
        <v>7</v>
      </c>
      <c r="I38" s="30">
        <v>91.39</v>
      </c>
      <c r="J38" s="30">
        <v>82.42</v>
      </c>
      <c r="K38" s="30">
        <v>45.8</v>
      </c>
      <c r="L38" s="22">
        <v>138.69999999999999</v>
      </c>
      <c r="M38" s="38" t="s">
        <v>61</v>
      </c>
      <c r="N38" s="30">
        <v>183.89</v>
      </c>
      <c r="O38" s="30">
        <v>103.94</v>
      </c>
      <c r="P38" s="30">
        <v>52.1</v>
      </c>
      <c r="Q38" s="22">
        <v>197.8</v>
      </c>
      <c r="R38" s="38" t="s">
        <v>62</v>
      </c>
      <c r="S38" s="29">
        <f t="shared" si="4"/>
        <v>0.10625000000000001</v>
      </c>
      <c r="T38" s="25">
        <v>28</v>
      </c>
      <c r="U38" s="25">
        <v>17</v>
      </c>
      <c r="W38" s="24"/>
      <c r="X38" s="24"/>
      <c r="Y38" s="24"/>
      <c r="Z38" s="24" t="s">
        <v>47</v>
      </c>
      <c r="AA38" s="24" t="s">
        <v>47</v>
      </c>
      <c r="AB38" s="24" t="s">
        <v>47</v>
      </c>
      <c r="AC38" s="24" t="s">
        <v>47</v>
      </c>
      <c r="AD38" s="24" t="s">
        <v>47</v>
      </c>
      <c r="AE38" s="24"/>
      <c r="AF38" s="24"/>
      <c r="AG38" s="24"/>
      <c r="AH38" s="24"/>
      <c r="AJ38" s="25"/>
      <c r="AK38" s="25"/>
      <c r="AR38" s="23" t="s">
        <v>11</v>
      </c>
      <c r="AT38" s="23" t="s">
        <v>16</v>
      </c>
    </row>
    <row r="39" spans="1:46" s="23" customFormat="1" x14ac:dyDescent="0.25">
      <c r="A39" s="28">
        <v>42386</v>
      </c>
      <c r="B39" s="29">
        <v>0.26597222222222222</v>
      </c>
      <c r="C39" s="28">
        <v>42386</v>
      </c>
      <c r="D39" s="29">
        <v>0.35555555555555557</v>
      </c>
      <c r="E39" s="32" t="s">
        <v>28</v>
      </c>
      <c r="F39" s="32" t="s">
        <v>25</v>
      </c>
      <c r="G39" s="32" t="s">
        <v>11</v>
      </c>
      <c r="H39" s="25" t="s">
        <v>13</v>
      </c>
      <c r="I39" s="30">
        <v>203.33</v>
      </c>
      <c r="J39" s="30">
        <v>277.61</v>
      </c>
      <c r="K39" s="30">
        <v>37.1</v>
      </c>
      <c r="L39" s="22">
        <v>122.3</v>
      </c>
      <c r="M39" s="38" t="s">
        <v>63</v>
      </c>
      <c r="N39" s="30">
        <v>281.32</v>
      </c>
      <c r="O39" s="30">
        <v>295.91000000000003</v>
      </c>
      <c r="P39" s="30">
        <v>52.2</v>
      </c>
      <c r="Q39" s="22">
        <v>163.19999999999999</v>
      </c>
      <c r="R39" s="38" t="s">
        <v>64</v>
      </c>
      <c r="S39" s="29">
        <f t="shared" si="4"/>
        <v>8.9583333333333348E-2</v>
      </c>
      <c r="T39" s="25">
        <v>25</v>
      </c>
      <c r="U39" s="25">
        <v>17</v>
      </c>
      <c r="W39" s="24"/>
      <c r="X39" s="24"/>
      <c r="Y39" s="24" t="s">
        <v>47</v>
      </c>
      <c r="Z39" s="24" t="s">
        <v>47</v>
      </c>
      <c r="AA39" s="24" t="s">
        <v>47</v>
      </c>
      <c r="AB39" s="24"/>
      <c r="AC39" s="24"/>
      <c r="AD39" s="24"/>
      <c r="AE39" s="24"/>
      <c r="AF39" s="24"/>
      <c r="AG39" s="24"/>
      <c r="AH39" s="24"/>
      <c r="AJ39" s="25"/>
      <c r="AK39" s="25"/>
      <c r="AR39" s="23" t="s">
        <v>17</v>
      </c>
      <c r="AT39" s="23" t="s">
        <v>7</v>
      </c>
    </row>
    <row r="40" spans="1:46" s="23" customFormat="1" x14ac:dyDescent="0.25">
      <c r="A40" s="28">
        <v>42391</v>
      </c>
      <c r="B40" s="29">
        <v>0.375</v>
      </c>
      <c r="C40" s="28">
        <v>42391</v>
      </c>
      <c r="D40" s="29">
        <v>0.40625</v>
      </c>
      <c r="E40" s="32" t="s">
        <v>27</v>
      </c>
      <c r="F40" s="32" t="s">
        <v>25</v>
      </c>
      <c r="G40" s="32" t="s">
        <v>17</v>
      </c>
      <c r="H40" s="25" t="s">
        <v>18</v>
      </c>
      <c r="I40" s="30">
        <v>331.44</v>
      </c>
      <c r="J40" s="30">
        <v>237.27</v>
      </c>
      <c r="K40" s="30">
        <v>53.4</v>
      </c>
      <c r="L40" s="22">
        <v>183.2</v>
      </c>
      <c r="M40" s="38" t="s">
        <v>65</v>
      </c>
      <c r="N40" s="30">
        <v>358.65</v>
      </c>
      <c r="O40" s="30">
        <v>243.68</v>
      </c>
      <c r="P40" s="30">
        <v>51.6</v>
      </c>
      <c r="Q40" s="22">
        <v>201.4</v>
      </c>
      <c r="R40" s="38" t="s">
        <v>66</v>
      </c>
      <c r="S40" s="29">
        <f t="shared" si="4"/>
        <v>3.125E-2</v>
      </c>
      <c r="T40" s="25">
        <v>20</v>
      </c>
      <c r="U40" s="25">
        <v>15</v>
      </c>
      <c r="W40" s="24"/>
      <c r="X40" s="24"/>
      <c r="Y40" s="24"/>
      <c r="Z40" s="24"/>
      <c r="AA40" s="24"/>
      <c r="AB40" s="24"/>
      <c r="AC40" s="24" t="s">
        <v>47</v>
      </c>
      <c r="AD40" s="24" t="s">
        <v>47</v>
      </c>
      <c r="AE40" s="24"/>
      <c r="AF40" s="24"/>
      <c r="AG40" s="24"/>
      <c r="AH40" s="24"/>
      <c r="AJ40" s="25"/>
      <c r="AK40" s="25"/>
      <c r="AR40" s="23" t="s">
        <v>20</v>
      </c>
      <c r="AT40" s="23" t="s">
        <v>18</v>
      </c>
    </row>
    <row r="41" spans="1:46" s="23" customFormat="1" x14ac:dyDescent="0.25">
      <c r="A41" s="28">
        <v>42393</v>
      </c>
      <c r="B41" s="29">
        <v>0.30138888888888887</v>
      </c>
      <c r="C41" s="28">
        <v>42393</v>
      </c>
      <c r="D41" s="29">
        <v>0.37013888888888885</v>
      </c>
      <c r="E41" s="32" t="s">
        <v>27</v>
      </c>
      <c r="F41" s="32" t="s">
        <v>25</v>
      </c>
      <c r="G41" s="32" t="s">
        <v>11</v>
      </c>
      <c r="H41" s="25" t="s">
        <v>13</v>
      </c>
      <c r="I41" s="30">
        <v>208.64</v>
      </c>
      <c r="J41" s="30">
        <v>269.61</v>
      </c>
      <c r="K41" s="30">
        <v>48.2</v>
      </c>
      <c r="L41" s="22">
        <v>144.80000000000001</v>
      </c>
      <c r="M41" s="38" t="s">
        <v>68</v>
      </c>
      <c r="N41" s="30">
        <v>268.5</v>
      </c>
      <c r="O41" s="30">
        <v>283.66000000000003</v>
      </c>
      <c r="P41" s="30">
        <v>53.4</v>
      </c>
      <c r="Q41" s="22">
        <v>183.7</v>
      </c>
      <c r="R41" s="38" t="s">
        <v>69</v>
      </c>
      <c r="S41" s="29">
        <f t="shared" si="4"/>
        <v>6.8749999999999978E-2</v>
      </c>
      <c r="T41" s="25">
        <v>27</v>
      </c>
      <c r="U41" s="25">
        <v>15</v>
      </c>
      <c r="W41" s="24"/>
      <c r="X41" s="24"/>
      <c r="Y41" s="24"/>
      <c r="Z41" s="24" t="s">
        <v>47</v>
      </c>
      <c r="AA41" s="24" t="s">
        <v>47</v>
      </c>
      <c r="AB41" s="24" t="s">
        <v>47</v>
      </c>
      <c r="AC41" s="24" t="s">
        <v>47</v>
      </c>
      <c r="AD41" s="24"/>
      <c r="AE41" s="24"/>
      <c r="AF41" s="24"/>
      <c r="AG41" s="24"/>
      <c r="AH41" s="24"/>
      <c r="AJ41" s="25"/>
      <c r="AK41" s="25"/>
      <c r="AT41" s="23" t="s">
        <v>21</v>
      </c>
    </row>
    <row r="42" spans="1:46" s="23" customFormat="1" x14ac:dyDescent="0.25">
      <c r="A42" s="28">
        <v>42394</v>
      </c>
      <c r="B42" s="29">
        <v>0.20833333333333334</v>
      </c>
      <c r="C42" s="28">
        <v>42394</v>
      </c>
      <c r="D42" s="29">
        <v>0.23541666666666669</v>
      </c>
      <c r="E42" s="32" t="s">
        <v>27</v>
      </c>
      <c r="F42" s="32" t="s">
        <v>25</v>
      </c>
      <c r="G42" s="32" t="s">
        <v>11</v>
      </c>
      <c r="H42" s="25" t="s">
        <v>13</v>
      </c>
      <c r="I42" s="30">
        <v>278.27999999999997</v>
      </c>
      <c r="J42" s="30">
        <v>93.45</v>
      </c>
      <c r="K42" s="30">
        <v>28.6</v>
      </c>
      <c r="L42" s="22">
        <v>111.1</v>
      </c>
      <c r="M42" s="38" t="s">
        <v>70</v>
      </c>
      <c r="N42" s="30">
        <v>301.86</v>
      </c>
      <c r="O42" s="30">
        <v>98.94</v>
      </c>
      <c r="P42" s="30">
        <v>35.299999999999997</v>
      </c>
      <c r="Q42" s="22">
        <v>119.4</v>
      </c>
      <c r="R42" s="38" t="s">
        <v>71</v>
      </c>
      <c r="S42" s="29">
        <f t="shared" si="4"/>
        <v>2.7083333333333348E-2</v>
      </c>
      <c r="T42" s="25">
        <v>20</v>
      </c>
      <c r="U42" s="25">
        <v>15</v>
      </c>
      <c r="W42" s="24"/>
      <c r="X42" s="24" t="s">
        <v>47</v>
      </c>
      <c r="Y42" s="24" t="s">
        <v>47</v>
      </c>
      <c r="Z42" s="24"/>
      <c r="AA42" s="24"/>
      <c r="AB42" s="24"/>
      <c r="AC42" s="24"/>
      <c r="AD42" s="24"/>
      <c r="AE42" s="24"/>
      <c r="AF42" s="24"/>
      <c r="AG42" s="24"/>
      <c r="AH42" s="24"/>
      <c r="AJ42" s="25"/>
      <c r="AK42" s="25"/>
      <c r="AT42" s="23" t="s">
        <v>13</v>
      </c>
    </row>
    <row r="43" spans="1:46" s="23" customFormat="1" x14ac:dyDescent="0.25">
      <c r="A43" s="28">
        <v>42398</v>
      </c>
      <c r="B43" s="29">
        <v>0.25763888888888892</v>
      </c>
      <c r="C43" s="28">
        <v>42398</v>
      </c>
      <c r="D43" s="29">
        <v>0.2986111111111111</v>
      </c>
      <c r="E43" s="32" t="s">
        <v>27</v>
      </c>
      <c r="F43" s="32" t="s">
        <v>25</v>
      </c>
      <c r="G43" s="32" t="s">
        <v>11</v>
      </c>
      <c r="H43" s="25" t="s">
        <v>16</v>
      </c>
      <c r="I43" s="30">
        <v>203.82</v>
      </c>
      <c r="J43" s="30">
        <v>198.02</v>
      </c>
      <c r="K43" s="30">
        <v>42.9</v>
      </c>
      <c r="L43" s="22">
        <v>131.69999999999999</v>
      </c>
      <c r="M43" s="38" t="s">
        <v>105</v>
      </c>
      <c r="N43" s="30">
        <v>239.49</v>
      </c>
      <c r="O43" s="30">
        <v>206.42</v>
      </c>
      <c r="P43" s="30">
        <v>50</v>
      </c>
      <c r="Q43" s="22">
        <v>150.6</v>
      </c>
      <c r="R43" s="38" t="s">
        <v>73</v>
      </c>
      <c r="S43" s="29">
        <f t="shared" si="4"/>
        <v>4.0972222222222188E-2</v>
      </c>
      <c r="T43" s="25">
        <v>27</v>
      </c>
      <c r="U43" s="25">
        <v>15</v>
      </c>
      <c r="W43" s="24"/>
      <c r="X43" s="24"/>
      <c r="Y43" s="24" t="s">
        <v>47</v>
      </c>
      <c r="Z43" s="24" t="s">
        <v>47</v>
      </c>
      <c r="AA43" s="24" t="s">
        <v>47</v>
      </c>
      <c r="AB43" s="24"/>
      <c r="AC43" s="24"/>
      <c r="AD43" s="24"/>
      <c r="AE43" s="24"/>
      <c r="AF43" s="24"/>
      <c r="AG43" s="24"/>
      <c r="AH43" s="24"/>
      <c r="AJ43" s="25"/>
      <c r="AK43" s="25"/>
      <c r="AT43" s="23" t="s">
        <v>22</v>
      </c>
    </row>
    <row r="44" spans="1:46" s="23" customFormat="1" x14ac:dyDescent="0.25">
      <c r="A44" s="28">
        <v>42402</v>
      </c>
      <c r="B44" s="29">
        <v>0.39861111111111108</v>
      </c>
      <c r="C44" s="28">
        <v>42402</v>
      </c>
      <c r="D44" s="29">
        <v>0.4069444444444445</v>
      </c>
      <c r="E44" s="32" t="s">
        <v>27</v>
      </c>
      <c r="F44" s="32" t="s">
        <v>25</v>
      </c>
      <c r="G44" s="32" t="s">
        <v>17</v>
      </c>
      <c r="H44" s="25" t="s">
        <v>13</v>
      </c>
      <c r="I44" s="30">
        <v>209.2</v>
      </c>
      <c r="J44" s="30">
        <v>321.57</v>
      </c>
      <c r="K44" s="30">
        <v>48.8</v>
      </c>
      <c r="L44" s="22">
        <v>214.2</v>
      </c>
      <c r="M44" s="38" t="s">
        <v>74</v>
      </c>
      <c r="N44" s="30">
        <v>216.46</v>
      </c>
      <c r="O44" s="30">
        <v>323.26</v>
      </c>
      <c r="P44" s="30">
        <v>47.4</v>
      </c>
      <c r="Q44" s="22">
        <v>218.2</v>
      </c>
      <c r="R44" s="38" t="s">
        <v>75</v>
      </c>
      <c r="S44" s="29">
        <f t="shared" si="4"/>
        <v>8.3333333333334147E-3</v>
      </c>
      <c r="T44" s="25">
        <v>21</v>
      </c>
      <c r="U44" s="25">
        <v>15</v>
      </c>
      <c r="W44" s="24"/>
      <c r="X44" s="24"/>
      <c r="Y44" s="24"/>
      <c r="Z44" s="24"/>
      <c r="AA44" s="24"/>
      <c r="AB44" s="24"/>
      <c r="AC44" s="24"/>
      <c r="AD44" s="24"/>
      <c r="AE44" s="24" t="s">
        <v>47</v>
      </c>
      <c r="AF44" s="24"/>
      <c r="AG44" s="24"/>
      <c r="AH44" s="24"/>
      <c r="AJ44" s="25"/>
      <c r="AK44" s="25"/>
      <c r="AT44" s="23" t="s">
        <v>23</v>
      </c>
    </row>
    <row r="45" spans="1:46" s="23" customFormat="1" x14ac:dyDescent="0.25">
      <c r="A45" s="28">
        <v>42405</v>
      </c>
      <c r="B45" s="29">
        <v>0.375</v>
      </c>
      <c r="C45" s="28">
        <v>42405</v>
      </c>
      <c r="D45" s="29">
        <v>0.38541666666666669</v>
      </c>
      <c r="E45" s="32" t="s">
        <v>27</v>
      </c>
      <c r="F45" s="32" t="s">
        <v>25</v>
      </c>
      <c r="G45" s="32" t="s">
        <v>17</v>
      </c>
      <c r="H45" s="25" t="s">
        <v>18</v>
      </c>
      <c r="I45" s="30">
        <v>280.64999999999998</v>
      </c>
      <c r="J45" s="30">
        <v>207.06</v>
      </c>
      <c r="K45" s="30">
        <v>50.9</v>
      </c>
      <c r="L45" s="22">
        <v>206.6</v>
      </c>
      <c r="M45" s="38" t="s">
        <v>76</v>
      </c>
      <c r="N45" s="30">
        <v>289.72000000000003</v>
      </c>
      <c r="O45" s="30">
        <v>209.19</v>
      </c>
      <c r="P45" s="30">
        <v>49.5</v>
      </c>
      <c r="Q45" s="22">
        <v>212.1</v>
      </c>
      <c r="R45" s="38" t="s">
        <v>77</v>
      </c>
      <c r="S45" s="29">
        <f t="shared" si="4"/>
        <v>1.0416666666666685E-2</v>
      </c>
      <c r="T45" s="25">
        <v>18</v>
      </c>
      <c r="U45" s="25">
        <v>15</v>
      </c>
      <c r="W45" s="24"/>
      <c r="X45" s="24"/>
      <c r="Y45" s="24"/>
      <c r="Z45" s="24"/>
      <c r="AA45" s="24"/>
      <c r="AB45" s="24"/>
      <c r="AC45" s="24"/>
      <c r="AD45" s="24" t="s">
        <v>47</v>
      </c>
      <c r="AE45" s="24" t="s">
        <v>47</v>
      </c>
      <c r="AF45" s="24"/>
      <c r="AG45" s="24"/>
      <c r="AH45" s="24"/>
      <c r="AJ45" s="25"/>
      <c r="AK45" s="25"/>
      <c r="AT45" s="23" t="s">
        <v>24</v>
      </c>
    </row>
    <row r="46" spans="1:46" s="23" customFormat="1" x14ac:dyDescent="0.25">
      <c r="A46" s="28">
        <v>42407</v>
      </c>
      <c r="B46" s="29">
        <v>0.37638888888888888</v>
      </c>
      <c r="C46" s="28">
        <v>42407</v>
      </c>
      <c r="D46" s="29">
        <v>0.39999999999999997</v>
      </c>
      <c r="E46" s="32" t="s">
        <v>27</v>
      </c>
      <c r="F46" s="32" t="s">
        <v>25</v>
      </c>
      <c r="G46" s="32" t="s">
        <v>11</v>
      </c>
      <c r="H46" s="25" t="s">
        <v>16</v>
      </c>
      <c r="I46" s="30">
        <v>223.2</v>
      </c>
      <c r="J46" s="30">
        <v>254.87</v>
      </c>
      <c r="K46" s="30">
        <v>50.1</v>
      </c>
      <c r="L46" s="22">
        <v>210.5</v>
      </c>
      <c r="M46" s="38" t="s">
        <v>78</v>
      </c>
      <c r="N46" s="30">
        <v>243.75</v>
      </c>
      <c r="O46" s="30">
        <v>259.7</v>
      </c>
      <c r="P46" s="30">
        <v>46.2</v>
      </c>
      <c r="Q46" s="22">
        <v>221.9</v>
      </c>
      <c r="R46" s="38" t="s">
        <v>79</v>
      </c>
      <c r="S46" s="29">
        <f t="shared" si="4"/>
        <v>2.3611111111111083E-2</v>
      </c>
      <c r="T46" s="25">
        <v>23</v>
      </c>
      <c r="U46" s="25">
        <v>15</v>
      </c>
      <c r="W46" s="24"/>
      <c r="X46" s="24"/>
      <c r="Y46" s="24"/>
      <c r="Z46" s="24"/>
      <c r="AA46" s="24"/>
      <c r="AB46" s="24"/>
      <c r="AC46" s="24"/>
      <c r="AD46" s="24"/>
      <c r="AE46" s="24" t="s">
        <v>47</v>
      </c>
      <c r="AF46" s="24"/>
      <c r="AG46" s="24"/>
      <c r="AH46" s="24"/>
      <c r="AJ46" s="25"/>
      <c r="AK46" s="25"/>
    </row>
    <row r="47" spans="1:46" s="23" customFormat="1" x14ac:dyDescent="0.25">
      <c r="A47" s="28">
        <v>42409</v>
      </c>
      <c r="B47" s="29">
        <v>0.33194444444444443</v>
      </c>
      <c r="C47" s="28">
        <v>42409</v>
      </c>
      <c r="D47" s="29">
        <v>0.35000000000000003</v>
      </c>
      <c r="E47" s="32" t="s">
        <v>27</v>
      </c>
      <c r="F47" s="32" t="s">
        <v>25</v>
      </c>
      <c r="G47" s="32" t="s">
        <v>11</v>
      </c>
      <c r="H47" s="25" t="s">
        <v>22</v>
      </c>
      <c r="I47" s="30">
        <v>125.84</v>
      </c>
      <c r="J47" s="30">
        <v>293.13</v>
      </c>
      <c r="K47" s="30">
        <v>53.7</v>
      </c>
      <c r="L47" s="22">
        <v>188.7</v>
      </c>
      <c r="M47" s="38" t="s">
        <v>80</v>
      </c>
      <c r="N47" s="30">
        <v>141.56</v>
      </c>
      <c r="O47" s="30">
        <v>296.81</v>
      </c>
      <c r="P47" s="30">
        <v>52.5</v>
      </c>
      <c r="Q47" s="22">
        <v>199.4</v>
      </c>
      <c r="R47" s="38" t="s">
        <v>81</v>
      </c>
      <c r="S47" s="29">
        <f t="shared" si="4"/>
        <v>1.8055555555555602E-2</v>
      </c>
      <c r="T47" s="25">
        <v>21</v>
      </c>
      <c r="U47" s="25">
        <v>15</v>
      </c>
      <c r="W47" s="24"/>
      <c r="X47" s="24"/>
      <c r="Y47" s="24"/>
      <c r="Z47" s="24"/>
      <c r="AA47" s="24"/>
      <c r="AB47" s="24"/>
      <c r="AC47" s="24" t="s">
        <v>47</v>
      </c>
      <c r="AD47" s="24" t="s">
        <v>47</v>
      </c>
      <c r="AE47" s="24"/>
      <c r="AF47" s="24"/>
      <c r="AG47" s="24"/>
      <c r="AH47" s="24"/>
      <c r="AJ47" s="25"/>
      <c r="AK47" s="25"/>
    </row>
    <row r="48" spans="1:46" s="23" customFormat="1" x14ac:dyDescent="0.25">
      <c r="A48" s="28">
        <v>42410</v>
      </c>
      <c r="B48" s="29">
        <v>0.26180555555555557</v>
      </c>
      <c r="C48" s="28">
        <v>42410</v>
      </c>
      <c r="D48" s="29">
        <v>0.32430555555555557</v>
      </c>
      <c r="E48" s="32" t="s">
        <v>27</v>
      </c>
      <c r="F48" s="32" t="s">
        <v>25</v>
      </c>
      <c r="G48" s="32" t="s">
        <v>17</v>
      </c>
      <c r="H48" s="25" t="s">
        <v>24</v>
      </c>
      <c r="I48" s="30">
        <v>215.45</v>
      </c>
      <c r="J48" s="30">
        <v>121.5</v>
      </c>
      <c r="K48" s="30">
        <v>50.2</v>
      </c>
      <c r="L48" s="22">
        <v>149.4</v>
      </c>
      <c r="M48" s="38" t="s">
        <v>82</v>
      </c>
      <c r="N48" s="30">
        <v>269.87</v>
      </c>
      <c r="O48" s="30">
        <v>134.25</v>
      </c>
      <c r="P48" s="30">
        <v>53.9</v>
      </c>
      <c r="Q48" s="22">
        <v>185.9</v>
      </c>
      <c r="R48" s="38" t="s">
        <v>83</v>
      </c>
      <c r="S48" s="29">
        <f t="shared" si="4"/>
        <v>6.25E-2</v>
      </c>
      <c r="T48" s="25">
        <v>27</v>
      </c>
      <c r="U48" s="25">
        <v>15</v>
      </c>
      <c r="W48" s="24"/>
      <c r="X48" s="24"/>
      <c r="Y48" s="24"/>
      <c r="Z48" s="24" t="s">
        <v>47</v>
      </c>
      <c r="AA48" s="24" t="s">
        <v>47</v>
      </c>
      <c r="AB48" s="24" t="s">
        <v>47</v>
      </c>
      <c r="AC48" s="24" t="s">
        <v>47</v>
      </c>
      <c r="AD48" s="24"/>
      <c r="AE48" s="24"/>
      <c r="AF48" s="24"/>
      <c r="AG48" s="24"/>
      <c r="AH48" s="24"/>
      <c r="AJ48" s="25"/>
      <c r="AK48" s="25"/>
    </row>
    <row r="49" spans="1:37" s="23" customFormat="1" x14ac:dyDescent="0.25">
      <c r="A49" s="28">
        <v>42414</v>
      </c>
      <c r="B49" s="29">
        <v>0.3430555555555555</v>
      </c>
      <c r="C49" s="28">
        <v>42414</v>
      </c>
      <c r="D49" s="29">
        <v>0.35416666666666669</v>
      </c>
      <c r="E49" s="32" t="s">
        <v>27</v>
      </c>
      <c r="F49" s="32" t="s">
        <v>25</v>
      </c>
      <c r="G49" s="32" t="s">
        <v>11</v>
      </c>
      <c r="H49" s="25" t="s">
        <v>22</v>
      </c>
      <c r="I49" s="30">
        <v>168.9</v>
      </c>
      <c r="J49" s="30">
        <v>233.15</v>
      </c>
      <c r="K49" s="30">
        <v>51.9</v>
      </c>
      <c r="L49" s="22">
        <v>203.9</v>
      </c>
      <c r="M49" s="38" t="s">
        <v>84</v>
      </c>
      <c r="N49" s="30">
        <v>178.57</v>
      </c>
      <c r="O49" s="30">
        <v>235.43</v>
      </c>
      <c r="P49" s="30">
        <v>50.5</v>
      </c>
      <c r="Q49" s="22">
        <v>209.9</v>
      </c>
      <c r="R49" s="38" t="s">
        <v>85</v>
      </c>
      <c r="S49" s="29">
        <f t="shared" si="4"/>
        <v>1.1111111111111183E-2</v>
      </c>
      <c r="T49" s="25">
        <v>20</v>
      </c>
      <c r="U49" s="25">
        <v>15</v>
      </c>
      <c r="W49" s="24"/>
      <c r="X49" s="24"/>
      <c r="Y49" s="24"/>
      <c r="Z49" s="24"/>
      <c r="AA49" s="24"/>
      <c r="AB49" s="24"/>
      <c r="AC49" s="24"/>
      <c r="AD49" s="24" t="s">
        <v>47</v>
      </c>
      <c r="AE49" s="24"/>
      <c r="AF49" s="24"/>
      <c r="AG49" s="24"/>
      <c r="AH49" s="24"/>
      <c r="AJ49" s="25"/>
      <c r="AK49" s="25"/>
    </row>
    <row r="50" spans="1:37" s="23" customFormat="1" x14ac:dyDescent="0.25">
      <c r="A50" s="28">
        <v>42414</v>
      </c>
      <c r="B50" s="29">
        <v>0.35416666666666669</v>
      </c>
      <c r="C50" s="28">
        <v>42414</v>
      </c>
      <c r="D50" s="29">
        <v>0.36180555555555555</v>
      </c>
      <c r="E50" s="32" t="s">
        <v>27</v>
      </c>
      <c r="F50" s="32" t="s">
        <v>25</v>
      </c>
      <c r="G50" s="32" t="s">
        <v>17</v>
      </c>
      <c r="H50" s="25" t="s">
        <v>22</v>
      </c>
      <c r="I50" s="30">
        <v>178.57</v>
      </c>
      <c r="J50" s="30">
        <v>235.43</v>
      </c>
      <c r="K50" s="30">
        <v>50.5</v>
      </c>
      <c r="L50" s="22">
        <v>209.9</v>
      </c>
      <c r="M50" s="38" t="s">
        <v>85</v>
      </c>
      <c r="N50" s="30">
        <v>185.22</v>
      </c>
      <c r="O50" s="30">
        <v>237</v>
      </c>
      <c r="P50" s="30">
        <v>49.4</v>
      </c>
      <c r="Q50" s="22">
        <v>213.8</v>
      </c>
      <c r="R50" s="38" t="s">
        <v>86</v>
      </c>
      <c r="S50" s="29">
        <f t="shared" si="4"/>
        <v>7.6388888888888618E-3</v>
      </c>
      <c r="T50" s="25">
        <v>19</v>
      </c>
      <c r="U50" s="25">
        <v>15</v>
      </c>
      <c r="W50" s="24"/>
      <c r="X50" s="24"/>
      <c r="Y50" s="24"/>
      <c r="Z50" s="24"/>
      <c r="AA50" s="24"/>
      <c r="AB50" s="24"/>
      <c r="AC50" s="24"/>
      <c r="AD50" s="24" t="s">
        <v>47</v>
      </c>
      <c r="AE50" s="24" t="s">
        <v>47</v>
      </c>
      <c r="AF50" s="24"/>
      <c r="AG50" s="24"/>
      <c r="AH50" s="24"/>
      <c r="AJ50" s="25"/>
      <c r="AK50" s="25"/>
    </row>
    <row r="51" spans="1:37" s="23" customFormat="1" x14ac:dyDescent="0.25">
      <c r="A51" s="28">
        <v>42417</v>
      </c>
      <c r="B51" s="29">
        <v>0.19583333333333333</v>
      </c>
      <c r="C51" s="28">
        <v>42417</v>
      </c>
      <c r="D51" s="29">
        <v>0.25763888888888892</v>
      </c>
      <c r="E51" s="32" t="s">
        <v>27</v>
      </c>
      <c r="F51" s="32" t="s">
        <v>25</v>
      </c>
      <c r="G51" s="32" t="s">
        <v>11</v>
      </c>
      <c r="H51" s="25" t="s">
        <v>7</v>
      </c>
      <c r="I51" s="30">
        <v>132.75</v>
      </c>
      <c r="J51" s="30">
        <v>93.3</v>
      </c>
      <c r="K51" s="30">
        <v>42.3</v>
      </c>
      <c r="L51" s="22">
        <v>128.80000000000001</v>
      </c>
      <c r="M51" s="38" t="s">
        <v>87</v>
      </c>
      <c r="N51" s="30">
        <v>186.56</v>
      </c>
      <c r="O51" s="30">
        <v>105.87</v>
      </c>
      <c r="P51" s="30">
        <v>52.5</v>
      </c>
      <c r="Q51" s="22">
        <v>158.30000000000001</v>
      </c>
      <c r="R51" s="38" t="s">
        <v>88</v>
      </c>
      <c r="S51" s="29">
        <f t="shared" si="4"/>
        <v>6.1805555555555586E-2</v>
      </c>
      <c r="T51" s="25">
        <v>28</v>
      </c>
      <c r="U51" s="25">
        <v>15</v>
      </c>
      <c r="W51" s="24"/>
      <c r="X51" s="24"/>
      <c r="Y51" s="24" t="s">
        <v>47</v>
      </c>
      <c r="Z51" s="24" t="s">
        <v>47</v>
      </c>
      <c r="AA51" s="24" t="s">
        <v>47</v>
      </c>
      <c r="AB51" s="24"/>
      <c r="AC51" s="24"/>
      <c r="AD51" s="24"/>
      <c r="AE51" s="24"/>
      <c r="AF51" s="24"/>
      <c r="AG51" s="24"/>
      <c r="AH51" s="24"/>
      <c r="AJ51" s="25"/>
      <c r="AK51" s="25"/>
    </row>
    <row r="52" spans="1:37" s="23" customFormat="1" x14ac:dyDescent="0.25">
      <c r="A52" s="28">
        <v>42422</v>
      </c>
      <c r="B52" s="29">
        <v>0.30624999999999997</v>
      </c>
      <c r="C52" s="28">
        <v>42422</v>
      </c>
      <c r="D52" s="29">
        <v>0.31319444444444444</v>
      </c>
      <c r="E52" s="32" t="s">
        <v>27</v>
      </c>
      <c r="F52" s="32" t="s">
        <v>25</v>
      </c>
      <c r="G52" s="32" t="s">
        <v>11</v>
      </c>
      <c r="H52" s="25" t="s">
        <v>13</v>
      </c>
      <c r="I52" s="30">
        <v>262.27999999999997</v>
      </c>
      <c r="J52" s="30">
        <v>54.01</v>
      </c>
      <c r="K52" s="30">
        <v>53.5</v>
      </c>
      <c r="L52" s="22">
        <v>196.8</v>
      </c>
      <c r="M52" s="38" t="s">
        <v>89</v>
      </c>
      <c r="N52" s="30">
        <v>268.33</v>
      </c>
      <c r="O52" s="30">
        <v>55.42</v>
      </c>
      <c r="P52" s="30">
        <v>52.8</v>
      </c>
      <c r="Q52" s="22">
        <v>200.8</v>
      </c>
      <c r="R52" s="38" t="s">
        <v>90</v>
      </c>
      <c r="S52" s="29">
        <f t="shared" si="4"/>
        <v>6.9444444444444753E-3</v>
      </c>
      <c r="T52" s="25">
        <v>20</v>
      </c>
      <c r="U52" s="25">
        <v>15</v>
      </c>
      <c r="W52" s="24"/>
      <c r="X52" s="24"/>
      <c r="Y52" s="24"/>
      <c r="Z52" s="24"/>
      <c r="AA52" s="24"/>
      <c r="AB52" s="24"/>
      <c r="AC52" s="24"/>
      <c r="AD52" s="24" t="s">
        <v>47</v>
      </c>
      <c r="AE52" s="24"/>
      <c r="AF52" s="24"/>
      <c r="AG52" s="24"/>
      <c r="AH52" s="24"/>
      <c r="AJ52" s="25"/>
      <c r="AK52" s="25"/>
    </row>
    <row r="53" spans="1:37" s="23" customFormat="1" x14ac:dyDescent="0.25">
      <c r="A53" s="28">
        <v>42423</v>
      </c>
      <c r="B53" s="29">
        <v>0.18124999999999999</v>
      </c>
      <c r="C53" s="28">
        <v>42423</v>
      </c>
      <c r="D53" s="29">
        <v>0.20694444444444446</v>
      </c>
      <c r="E53" s="32" t="s">
        <v>27</v>
      </c>
      <c r="F53" s="32" t="s">
        <v>25</v>
      </c>
      <c r="G53" s="32" t="s">
        <v>11</v>
      </c>
      <c r="H53" s="25" t="s">
        <v>16</v>
      </c>
      <c r="I53" s="30">
        <v>304.13</v>
      </c>
      <c r="J53" s="30">
        <v>232.73</v>
      </c>
      <c r="K53" s="30">
        <v>43.3</v>
      </c>
      <c r="L53" s="22">
        <v>130</v>
      </c>
      <c r="M53" s="38" t="s">
        <v>91</v>
      </c>
      <c r="N53" s="30">
        <v>326.5</v>
      </c>
      <c r="O53" s="30">
        <v>238</v>
      </c>
      <c r="P53" s="30">
        <v>48.2</v>
      </c>
      <c r="Q53" s="22">
        <v>141.19999999999999</v>
      </c>
      <c r="R53" s="38" t="s">
        <v>92</v>
      </c>
      <c r="S53" s="29">
        <f t="shared" si="4"/>
        <v>2.5694444444444464E-2</v>
      </c>
      <c r="T53" s="25">
        <v>26</v>
      </c>
      <c r="U53" s="25">
        <v>15</v>
      </c>
      <c r="W53" s="24"/>
      <c r="X53" s="24"/>
      <c r="Y53" s="24" t="s">
        <v>47</v>
      </c>
      <c r="Z53" s="24" t="s">
        <v>47</v>
      </c>
      <c r="AA53" s="24"/>
      <c r="AB53" s="24"/>
      <c r="AC53" s="24"/>
      <c r="AD53" s="24"/>
      <c r="AE53" s="24"/>
      <c r="AF53" s="24"/>
      <c r="AG53" s="24"/>
      <c r="AH53" s="24"/>
      <c r="AJ53" s="25"/>
      <c r="AK53" s="25"/>
    </row>
    <row r="54" spans="1:37" s="23" customFormat="1" x14ac:dyDescent="0.25">
      <c r="A54" s="28">
        <v>42423</v>
      </c>
      <c r="B54" s="29">
        <v>0.15694444444444444</v>
      </c>
      <c r="C54" s="28">
        <v>42423</v>
      </c>
      <c r="D54" s="29">
        <v>0.22569444444444445</v>
      </c>
      <c r="E54" s="32" t="s">
        <v>27</v>
      </c>
      <c r="F54" s="32" t="s">
        <v>25</v>
      </c>
      <c r="G54" s="32" t="s">
        <v>17</v>
      </c>
      <c r="H54" s="25" t="s">
        <v>18</v>
      </c>
      <c r="I54" s="30">
        <v>282.97000000000003</v>
      </c>
      <c r="J54" s="30">
        <v>227.75</v>
      </c>
      <c r="K54" s="30">
        <v>37.799999999999997</v>
      </c>
      <c r="L54" s="22">
        <v>120.9</v>
      </c>
      <c r="M54" s="38" t="s">
        <v>93</v>
      </c>
      <c r="N54" s="30">
        <v>342.83</v>
      </c>
      <c r="O54" s="30">
        <v>241.84</v>
      </c>
      <c r="P54" s="30">
        <v>51.1</v>
      </c>
      <c r="Q54" s="22">
        <v>150.6</v>
      </c>
      <c r="R54" s="38" t="s">
        <v>94</v>
      </c>
      <c r="S54" s="29">
        <f t="shared" si="4"/>
        <v>6.8750000000000006E-2</v>
      </c>
      <c r="T54" s="25">
        <v>22</v>
      </c>
      <c r="U54" s="25">
        <v>15</v>
      </c>
      <c r="W54" s="24"/>
      <c r="X54" s="24"/>
      <c r="Y54" s="24" t="s">
        <v>47</v>
      </c>
      <c r="Z54" s="24" t="s">
        <v>47</v>
      </c>
      <c r="AA54" s="24"/>
      <c r="AB54" s="24"/>
      <c r="AC54" s="24"/>
      <c r="AD54" s="24"/>
      <c r="AE54" s="24"/>
      <c r="AF54" s="24"/>
      <c r="AG54" s="24"/>
      <c r="AH54" s="24"/>
      <c r="AJ54" s="25"/>
      <c r="AK54" s="25"/>
    </row>
    <row r="55" spans="1:37" s="23" customFormat="1" x14ac:dyDescent="0.25">
      <c r="A55" s="28">
        <v>42430</v>
      </c>
      <c r="B55" s="29">
        <v>0.30624999999999997</v>
      </c>
      <c r="C55" s="28">
        <v>42430</v>
      </c>
      <c r="D55" s="29">
        <v>0.32500000000000001</v>
      </c>
      <c r="E55" s="32" t="s">
        <v>27</v>
      </c>
      <c r="F55" s="32" t="s">
        <v>25</v>
      </c>
      <c r="G55" s="32" t="s">
        <v>17</v>
      </c>
      <c r="H55" s="25" t="s">
        <v>18</v>
      </c>
      <c r="I55" s="30">
        <v>27.71</v>
      </c>
      <c r="J55" s="30">
        <v>243.6</v>
      </c>
      <c r="K55" s="30">
        <v>51.2</v>
      </c>
      <c r="L55" s="22">
        <v>210.6</v>
      </c>
      <c r="M55" s="38" t="s">
        <v>95</v>
      </c>
      <c r="N55" s="30">
        <v>44.03</v>
      </c>
      <c r="O55" s="30">
        <v>247.44</v>
      </c>
      <c r="P55" s="30">
        <v>48.2</v>
      </c>
      <c r="Q55" s="22">
        <v>220</v>
      </c>
      <c r="R55" s="38" t="s">
        <v>96</v>
      </c>
      <c r="S55" s="29">
        <f t="shared" si="4"/>
        <v>1.8750000000000044E-2</v>
      </c>
      <c r="T55" s="25">
        <v>18</v>
      </c>
      <c r="U55" s="25">
        <v>15</v>
      </c>
      <c r="W55" s="24"/>
      <c r="X55" s="24"/>
      <c r="Y55" s="24"/>
      <c r="Z55" s="24"/>
      <c r="AA55" s="24"/>
      <c r="AB55" s="24"/>
      <c r="AC55" s="24"/>
      <c r="AD55" s="24"/>
      <c r="AE55" s="24" t="s">
        <v>47</v>
      </c>
      <c r="AF55" s="24"/>
      <c r="AG55" s="24"/>
      <c r="AH55" s="24"/>
      <c r="AJ55" s="25"/>
      <c r="AK55" s="25"/>
    </row>
    <row r="56" spans="1:37" s="23" customFormat="1" x14ac:dyDescent="0.25">
      <c r="A56" s="28">
        <v>42431</v>
      </c>
      <c r="B56" s="29">
        <v>0.20347222222222219</v>
      </c>
      <c r="C56" s="28">
        <v>42431</v>
      </c>
      <c r="D56" s="29">
        <v>0.30486111111111108</v>
      </c>
      <c r="E56" s="32" t="s">
        <v>27</v>
      </c>
      <c r="F56" s="32" t="s">
        <v>25</v>
      </c>
      <c r="G56" s="32" t="s">
        <v>11</v>
      </c>
      <c r="H56" s="25" t="s">
        <v>7</v>
      </c>
      <c r="I56" s="30">
        <v>88.9</v>
      </c>
      <c r="J56" s="30">
        <v>65.55</v>
      </c>
      <c r="K56" s="30">
        <v>51.7</v>
      </c>
      <c r="L56" s="22">
        <v>151.5</v>
      </c>
      <c r="M56" s="38" t="s">
        <v>97</v>
      </c>
      <c r="N56" s="30">
        <v>177.18</v>
      </c>
      <c r="O56" s="30">
        <v>86.12</v>
      </c>
      <c r="P56" s="30">
        <v>51</v>
      </c>
      <c r="Q56" s="22">
        <v>211.5</v>
      </c>
      <c r="R56" s="38" t="s">
        <v>98</v>
      </c>
      <c r="S56" s="29">
        <f t="shared" si="4"/>
        <v>0.10138888888888889</v>
      </c>
      <c r="T56" s="25">
        <v>24</v>
      </c>
      <c r="U56" s="25">
        <v>17</v>
      </c>
      <c r="W56" s="24"/>
      <c r="X56" s="24"/>
      <c r="Y56" s="24"/>
      <c r="Z56" s="24"/>
      <c r="AA56" s="24" t="s">
        <v>47</v>
      </c>
      <c r="AB56" s="24" t="s">
        <v>47</v>
      </c>
      <c r="AC56" s="24" t="s">
        <v>47</v>
      </c>
      <c r="AD56" s="24" t="s">
        <v>47</v>
      </c>
      <c r="AE56" s="24" t="s">
        <v>47</v>
      </c>
      <c r="AF56" s="24"/>
      <c r="AG56" s="24"/>
      <c r="AH56" s="24"/>
      <c r="AJ56" s="25"/>
      <c r="AK56" s="25"/>
    </row>
    <row r="57" spans="1:37" s="23" customFormat="1" x14ac:dyDescent="0.25">
      <c r="A57" s="28">
        <v>42431</v>
      </c>
      <c r="B57" s="29">
        <v>0.2902777777777778</v>
      </c>
      <c r="C57" s="28">
        <v>42431</v>
      </c>
      <c r="D57" s="29">
        <v>0.29097222222222224</v>
      </c>
      <c r="E57" s="32" t="s">
        <v>27</v>
      </c>
      <c r="F57" s="32" t="s">
        <v>25</v>
      </c>
      <c r="G57" s="32" t="s">
        <v>17</v>
      </c>
      <c r="H57" s="25" t="s">
        <v>21</v>
      </c>
      <c r="I57" s="30">
        <v>164.48</v>
      </c>
      <c r="J57" s="30">
        <v>83.15</v>
      </c>
      <c r="K57" s="30">
        <v>52.8</v>
      </c>
      <c r="L57" s="22">
        <v>203.6</v>
      </c>
      <c r="M57" s="38" t="s">
        <v>99</v>
      </c>
      <c r="N57" s="30">
        <v>165.08</v>
      </c>
      <c r="O57" s="30">
        <v>83.3</v>
      </c>
      <c r="P57" s="30">
        <v>52.7</v>
      </c>
      <c r="Q57" s="22">
        <v>204</v>
      </c>
      <c r="R57" s="38" t="s">
        <v>100</v>
      </c>
      <c r="S57" s="29">
        <f t="shared" si="4"/>
        <v>6.9444444444444198E-4</v>
      </c>
      <c r="T57" s="25">
        <v>18</v>
      </c>
      <c r="U57" s="25">
        <v>15</v>
      </c>
      <c r="W57" s="24"/>
      <c r="X57" s="24"/>
      <c r="Y57" s="24"/>
      <c r="Z57" s="24"/>
      <c r="AA57" s="24"/>
      <c r="AB57" s="24"/>
      <c r="AC57" s="24"/>
      <c r="AD57" s="24" t="s">
        <v>47</v>
      </c>
      <c r="AE57" s="24"/>
      <c r="AF57" s="24"/>
      <c r="AG57" s="24"/>
      <c r="AH57" s="24"/>
      <c r="AJ57" s="25"/>
      <c r="AK57" s="25"/>
    </row>
    <row r="58" spans="1:37" s="23" customFormat="1" x14ac:dyDescent="0.25">
      <c r="A58" s="28">
        <v>42432</v>
      </c>
      <c r="B58" s="29">
        <v>0.1173611111111111</v>
      </c>
      <c r="C58" s="28">
        <v>42432</v>
      </c>
      <c r="D58" s="29">
        <v>0.24861111111111112</v>
      </c>
      <c r="E58" s="32" t="s">
        <v>27</v>
      </c>
      <c r="F58" s="32" t="s">
        <v>25</v>
      </c>
      <c r="G58" s="32" t="s">
        <v>17</v>
      </c>
      <c r="H58" s="25" t="s">
        <v>16</v>
      </c>
      <c r="I58" s="30">
        <v>164.6</v>
      </c>
      <c r="J58" s="30">
        <v>252.42</v>
      </c>
      <c r="K58" s="30">
        <v>35.299999999999997</v>
      </c>
      <c r="L58" s="22">
        <v>116.5</v>
      </c>
      <c r="M58" s="38" t="s">
        <v>101</v>
      </c>
      <c r="N58" s="30">
        <v>278.87</v>
      </c>
      <c r="O58" s="30">
        <v>279.20999999999998</v>
      </c>
      <c r="P58" s="30">
        <v>55.1</v>
      </c>
      <c r="Q58" s="22">
        <v>180.2</v>
      </c>
      <c r="R58" s="38" t="s">
        <v>102</v>
      </c>
      <c r="S58" s="29">
        <f t="shared" si="4"/>
        <v>0.13125000000000003</v>
      </c>
      <c r="T58" s="25">
        <v>24</v>
      </c>
      <c r="U58" s="25">
        <v>15</v>
      </c>
      <c r="W58" s="24"/>
      <c r="X58" s="24" t="s">
        <v>47</v>
      </c>
      <c r="Y58" s="24" t="s">
        <v>47</v>
      </c>
      <c r="Z58" s="24" t="s">
        <v>47</v>
      </c>
      <c r="AA58" s="24" t="s">
        <v>47</v>
      </c>
      <c r="AB58" s="24" t="s">
        <v>47</v>
      </c>
      <c r="AC58" s="24"/>
      <c r="AD58" s="24"/>
      <c r="AE58" s="24"/>
      <c r="AF58" s="24"/>
      <c r="AG58" s="24"/>
      <c r="AH58" s="24"/>
      <c r="AJ58" s="25"/>
      <c r="AK58" s="25"/>
    </row>
    <row r="59" spans="1:37" s="23" customFormat="1" x14ac:dyDescent="0.25">
      <c r="A59" s="28">
        <v>42432</v>
      </c>
      <c r="B59" s="29">
        <v>0.2590277777777778</v>
      </c>
      <c r="C59" s="28">
        <v>42432</v>
      </c>
      <c r="D59" s="29">
        <v>0.32291666666666669</v>
      </c>
      <c r="E59" s="32" t="s">
        <v>27</v>
      </c>
      <c r="F59" s="32" t="s">
        <v>25</v>
      </c>
      <c r="G59" s="32" t="s">
        <v>11</v>
      </c>
      <c r="H59" s="25" t="s">
        <v>23</v>
      </c>
      <c r="I59" s="30">
        <v>287.94</v>
      </c>
      <c r="J59" s="30">
        <v>281.33</v>
      </c>
      <c r="K59" s="30">
        <v>54.9</v>
      </c>
      <c r="L59" s="22">
        <v>186.7</v>
      </c>
      <c r="M59" s="38" t="s">
        <v>106</v>
      </c>
      <c r="N59" s="30">
        <v>343.57</v>
      </c>
      <c r="O59" s="30">
        <v>221.9</v>
      </c>
      <c r="P59" s="30">
        <v>47.6</v>
      </c>
      <c r="Q59" s="22">
        <v>221.9</v>
      </c>
      <c r="R59" s="38" t="s">
        <v>107</v>
      </c>
      <c r="S59" s="29">
        <f t="shared" si="4"/>
        <v>6.3888888888888884E-2</v>
      </c>
      <c r="T59" s="25">
        <v>27</v>
      </c>
      <c r="U59" s="25">
        <v>15</v>
      </c>
      <c r="W59" s="24"/>
      <c r="X59" s="24"/>
      <c r="Y59" s="24"/>
      <c r="Z59" s="24"/>
      <c r="AA59" s="24"/>
      <c r="AB59" s="24"/>
      <c r="AC59" s="24" t="s">
        <v>47</v>
      </c>
      <c r="AD59" s="24" t="s">
        <v>47</v>
      </c>
      <c r="AE59" s="24" t="s">
        <v>47</v>
      </c>
      <c r="AF59" s="24"/>
      <c r="AG59" s="24"/>
      <c r="AH59" s="24"/>
      <c r="AJ59" s="25"/>
      <c r="AK59" s="25"/>
    </row>
    <row r="60" spans="1:37" s="23" customFormat="1" x14ac:dyDescent="0.25">
      <c r="A60" s="28">
        <v>42439</v>
      </c>
      <c r="B60" s="29">
        <v>0.17013888888888887</v>
      </c>
      <c r="C60" s="28">
        <v>42439</v>
      </c>
      <c r="D60" s="29">
        <v>0.23472222222222219</v>
      </c>
      <c r="E60" s="32" t="s">
        <v>27</v>
      </c>
      <c r="F60" s="32" t="s">
        <v>25</v>
      </c>
      <c r="G60" s="32" t="s">
        <v>11</v>
      </c>
      <c r="H60" s="25" t="s">
        <v>16</v>
      </c>
      <c r="I60" s="30">
        <v>185.24</v>
      </c>
      <c r="J60" s="30">
        <v>248.51</v>
      </c>
      <c r="K60" s="30">
        <v>50.9</v>
      </c>
      <c r="L60" s="22">
        <v>146.5</v>
      </c>
      <c r="M60" s="38" t="s">
        <v>108</v>
      </c>
      <c r="N60" s="30">
        <v>241.47</v>
      </c>
      <c r="O60" s="30">
        <v>261.7</v>
      </c>
      <c r="P60" s="30">
        <v>55.3</v>
      </c>
      <c r="Q60" s="22">
        <v>185</v>
      </c>
      <c r="R60" s="38" t="s">
        <v>109</v>
      </c>
      <c r="S60" s="29">
        <f t="shared" si="4"/>
        <v>6.4583333333333326E-2</v>
      </c>
      <c r="T60" s="25">
        <v>26</v>
      </c>
      <c r="U60" s="25">
        <v>15</v>
      </c>
      <c r="W60" s="24"/>
      <c r="X60" s="24"/>
      <c r="Y60" s="24"/>
      <c r="Z60" s="24" t="s">
        <v>47</v>
      </c>
      <c r="AA60" s="24" t="s">
        <v>47</v>
      </c>
      <c r="AB60" s="24" t="s">
        <v>47</v>
      </c>
      <c r="AC60" s="24" t="s">
        <v>47</v>
      </c>
      <c r="AD60" s="24"/>
      <c r="AE60" s="24"/>
      <c r="AF60" s="24"/>
      <c r="AG60" s="24"/>
      <c r="AH60" s="24"/>
      <c r="AJ60" s="25"/>
      <c r="AK60" s="25"/>
    </row>
    <row r="61" spans="1:37" s="23" customFormat="1" x14ac:dyDescent="0.25">
      <c r="A61" s="28">
        <v>42440</v>
      </c>
      <c r="B61" s="29">
        <v>0.22777777777777777</v>
      </c>
      <c r="C61" s="28">
        <v>42440</v>
      </c>
      <c r="D61" s="29">
        <v>0.25694444444444448</v>
      </c>
      <c r="E61" s="32" t="s">
        <v>27</v>
      </c>
      <c r="F61" s="32" t="s">
        <v>25</v>
      </c>
      <c r="G61" s="32" t="s">
        <v>17</v>
      </c>
      <c r="H61" s="25" t="s">
        <v>21</v>
      </c>
      <c r="I61" s="30">
        <v>26.08</v>
      </c>
      <c r="J61" s="30">
        <v>102.99</v>
      </c>
      <c r="K61" s="30">
        <v>55.5</v>
      </c>
      <c r="L61" s="22">
        <v>182.5</v>
      </c>
      <c r="M61" s="38" t="s">
        <v>110</v>
      </c>
      <c r="N61" s="30">
        <v>51.48</v>
      </c>
      <c r="O61" s="30">
        <v>108.93</v>
      </c>
      <c r="P61" s="30">
        <v>53.9</v>
      </c>
      <c r="Q61" s="22">
        <v>200.5</v>
      </c>
      <c r="R61" s="38" t="s">
        <v>111</v>
      </c>
      <c r="S61" s="29">
        <f t="shared" si="4"/>
        <v>2.9166666666666702E-2</v>
      </c>
      <c r="T61" s="25">
        <v>17.5</v>
      </c>
      <c r="U61" s="25">
        <v>15</v>
      </c>
      <c r="W61" s="24"/>
      <c r="X61" s="24"/>
      <c r="Y61" s="24"/>
      <c r="Z61" s="24"/>
      <c r="AA61" s="24"/>
      <c r="AB61" s="24"/>
      <c r="AC61" s="24" t="s">
        <v>47</v>
      </c>
      <c r="AD61" s="24" t="s">
        <v>47</v>
      </c>
      <c r="AE61" s="24"/>
      <c r="AF61" s="24"/>
      <c r="AG61" s="24"/>
      <c r="AH61" s="24"/>
      <c r="AJ61" s="25"/>
      <c r="AK61" s="25"/>
    </row>
    <row r="62" spans="1:37" s="23" customFormat="1" x14ac:dyDescent="0.25">
      <c r="A62" s="28">
        <v>42442</v>
      </c>
      <c r="B62" s="29">
        <v>0.18958333333333333</v>
      </c>
      <c r="C62" s="28">
        <v>42440</v>
      </c>
      <c r="D62" s="29">
        <v>0.20138888888888887</v>
      </c>
      <c r="E62" s="32" t="s">
        <v>27</v>
      </c>
      <c r="F62" s="32" t="s">
        <v>25</v>
      </c>
      <c r="G62" s="32" t="s">
        <v>11</v>
      </c>
      <c r="H62" s="25" t="s">
        <v>23</v>
      </c>
      <c r="I62" s="30">
        <v>294.14999999999998</v>
      </c>
      <c r="J62" s="30">
        <v>142.6</v>
      </c>
      <c r="K62" s="30">
        <v>54.4</v>
      </c>
      <c r="L62" s="22">
        <v>162.5</v>
      </c>
      <c r="M62" s="38" t="s">
        <v>64</v>
      </c>
      <c r="N62" s="30">
        <v>304.43</v>
      </c>
      <c r="O62" s="30">
        <v>145.01</v>
      </c>
      <c r="P62" s="30">
        <v>55.2</v>
      </c>
      <c r="Q62" s="22">
        <v>169.7</v>
      </c>
      <c r="R62" s="38" t="s">
        <v>112</v>
      </c>
      <c r="S62" s="29">
        <f t="shared" si="4"/>
        <v>1.1805555555555541E-2</v>
      </c>
      <c r="T62" s="25">
        <v>19</v>
      </c>
      <c r="U62" s="25">
        <v>17</v>
      </c>
      <c r="W62" s="24"/>
      <c r="X62" s="24"/>
      <c r="Y62" s="24"/>
      <c r="Z62" s="24"/>
      <c r="AA62" s="24" t="s">
        <v>47</v>
      </c>
      <c r="AB62" s="24" t="s">
        <v>47</v>
      </c>
      <c r="AC62" s="24"/>
      <c r="AD62" s="24"/>
      <c r="AE62" s="24"/>
      <c r="AF62" s="24"/>
      <c r="AG62" s="24"/>
      <c r="AH62" s="24"/>
      <c r="AJ62" s="25"/>
      <c r="AK62" s="25"/>
    </row>
    <row r="63" spans="1:37" s="23" customFormat="1" x14ac:dyDescent="0.25">
      <c r="A63" s="28">
        <v>42444</v>
      </c>
      <c r="B63" s="29">
        <v>0.19444444444444445</v>
      </c>
      <c r="C63" s="28">
        <v>42440</v>
      </c>
      <c r="D63" s="29">
        <v>0.21388888888888891</v>
      </c>
      <c r="E63" s="32" t="s">
        <v>27</v>
      </c>
      <c r="F63" s="32" t="s">
        <v>25</v>
      </c>
      <c r="G63" s="32" t="s">
        <v>11</v>
      </c>
      <c r="H63" s="25" t="s">
        <v>16</v>
      </c>
      <c r="I63" s="30">
        <v>239.69</v>
      </c>
      <c r="J63" s="30">
        <v>191.19</v>
      </c>
      <c r="K63" s="30">
        <v>55.2</v>
      </c>
      <c r="L63" s="22">
        <v>169.2</v>
      </c>
      <c r="M63" s="38" t="s">
        <v>113</v>
      </c>
      <c r="N63" s="30">
        <v>256.62</v>
      </c>
      <c r="O63" s="30">
        <v>195.19</v>
      </c>
      <c r="P63" s="30">
        <v>55.7</v>
      </c>
      <c r="Q63" s="22">
        <v>181.5</v>
      </c>
      <c r="R63" s="38" t="s">
        <v>114</v>
      </c>
      <c r="S63" s="29">
        <f t="shared" si="4"/>
        <v>1.9444444444444459E-2</v>
      </c>
      <c r="T63" s="25">
        <v>19</v>
      </c>
      <c r="U63" s="25">
        <v>15</v>
      </c>
      <c r="W63" s="24"/>
      <c r="X63" s="24"/>
      <c r="Y63" s="24"/>
      <c r="Z63" s="24"/>
      <c r="AA63" s="24"/>
      <c r="AB63" s="24" t="s">
        <v>47</v>
      </c>
      <c r="AC63" s="24" t="s">
        <v>47</v>
      </c>
      <c r="AD63" s="24"/>
      <c r="AE63" s="24"/>
      <c r="AF63" s="24"/>
      <c r="AG63" s="24"/>
      <c r="AH63" s="24"/>
      <c r="AJ63" s="25"/>
      <c r="AK63" s="25"/>
    </row>
    <row r="64" spans="1:37" s="23" customFormat="1" x14ac:dyDescent="0.25">
      <c r="A64" s="28">
        <v>42446</v>
      </c>
      <c r="B64" s="29">
        <v>0.20138888888888887</v>
      </c>
      <c r="C64" s="28">
        <v>42446</v>
      </c>
      <c r="D64" s="29">
        <v>0.27430555555555552</v>
      </c>
      <c r="E64" s="32" t="s">
        <v>27</v>
      </c>
      <c r="F64" s="32" t="s">
        <v>25</v>
      </c>
      <c r="G64" s="32" t="s">
        <v>11</v>
      </c>
      <c r="H64" s="25" t="s">
        <v>16</v>
      </c>
      <c r="I64" s="30">
        <v>187.04</v>
      </c>
      <c r="J64" s="30">
        <v>240.17</v>
      </c>
      <c r="K64" s="30">
        <v>55.8</v>
      </c>
      <c r="L64" s="22">
        <v>177.4</v>
      </c>
      <c r="M64" s="38" t="s">
        <v>104</v>
      </c>
      <c r="N64" s="30">
        <v>250.53</v>
      </c>
      <c r="O64" s="30">
        <v>255.07</v>
      </c>
      <c r="P64" s="30">
        <v>49.2</v>
      </c>
      <c r="Q64" s="22">
        <v>219.8</v>
      </c>
      <c r="R64" s="38" t="s">
        <v>115</v>
      </c>
      <c r="S64" s="29">
        <f t="shared" si="4"/>
        <v>7.2916666666666657E-2</v>
      </c>
      <c r="T64" s="25">
        <v>26</v>
      </c>
      <c r="U64" s="25">
        <v>15</v>
      </c>
      <c r="W64" s="24"/>
      <c r="X64" s="24"/>
      <c r="Y64" s="24"/>
      <c r="Z64" s="24"/>
      <c r="AA64" s="24"/>
      <c r="AB64" s="24" t="s">
        <v>47</v>
      </c>
      <c r="AC64" s="24" t="s">
        <v>47</v>
      </c>
      <c r="AD64" s="24" t="s">
        <v>47</v>
      </c>
      <c r="AE64" s="24" t="s">
        <v>47</v>
      </c>
      <c r="AF64" s="24"/>
      <c r="AG64" s="24"/>
      <c r="AH64" s="24"/>
      <c r="AJ64" s="25"/>
      <c r="AK64" s="25"/>
    </row>
    <row r="65" spans="1:37" s="23" customFormat="1" x14ac:dyDescent="0.25">
      <c r="A65" s="28">
        <v>42447</v>
      </c>
      <c r="B65" s="29">
        <v>0.19722222222222222</v>
      </c>
      <c r="C65" s="28">
        <v>42447</v>
      </c>
      <c r="D65" s="29">
        <v>0.23472222222222219</v>
      </c>
      <c r="E65" s="32" t="s">
        <v>27</v>
      </c>
      <c r="F65" s="32" t="s">
        <v>25</v>
      </c>
      <c r="G65" s="32" t="s">
        <v>17</v>
      </c>
      <c r="H65" s="25" t="s">
        <v>21</v>
      </c>
      <c r="I65" s="30">
        <v>334.06</v>
      </c>
      <c r="J65" s="30">
        <v>82.08</v>
      </c>
      <c r="K65" s="30">
        <v>55.8</v>
      </c>
      <c r="L65" s="22">
        <v>176.7</v>
      </c>
      <c r="M65" s="38" t="s">
        <v>116</v>
      </c>
      <c r="N65" s="30">
        <v>6.71</v>
      </c>
      <c r="O65" s="30">
        <v>89.71</v>
      </c>
      <c r="P65" s="30">
        <v>54.3</v>
      </c>
      <c r="Q65" s="22">
        <v>200.2</v>
      </c>
      <c r="R65" s="38" t="s">
        <v>81</v>
      </c>
      <c r="S65" s="29">
        <f t="shared" si="4"/>
        <v>3.7499999999999978E-2</v>
      </c>
      <c r="T65" s="25">
        <v>19</v>
      </c>
      <c r="U65" s="25">
        <v>15</v>
      </c>
      <c r="W65" s="24"/>
      <c r="X65" s="24"/>
      <c r="Y65" s="24"/>
      <c r="Z65" s="24"/>
      <c r="AA65" s="24"/>
      <c r="AB65" s="24" t="s">
        <v>47</v>
      </c>
      <c r="AC65" s="24" t="s">
        <v>47</v>
      </c>
      <c r="AD65" s="24" t="s">
        <v>47</v>
      </c>
      <c r="AE65" s="24"/>
      <c r="AF65" s="24"/>
      <c r="AG65" s="24"/>
      <c r="AH65" s="24"/>
      <c r="AJ65" s="25"/>
      <c r="AK65" s="25"/>
    </row>
    <row r="66" spans="1:37" s="23" customFormat="1" x14ac:dyDescent="0.25">
      <c r="A66" s="28">
        <v>42448</v>
      </c>
      <c r="B66" s="29">
        <v>9.3749999999999997E-3</v>
      </c>
      <c r="C66" s="28">
        <v>42448</v>
      </c>
      <c r="D66" s="29">
        <v>4.7916666666666663E-2</v>
      </c>
      <c r="E66" s="32" t="s">
        <v>27</v>
      </c>
      <c r="F66" s="32" t="s">
        <v>25</v>
      </c>
      <c r="G66" s="32" t="s">
        <v>17</v>
      </c>
      <c r="H66" s="25" t="s">
        <v>18</v>
      </c>
      <c r="I66" s="30">
        <v>321.16000000000003</v>
      </c>
      <c r="J66" s="30">
        <v>248.34</v>
      </c>
      <c r="K66" s="30">
        <v>20.5</v>
      </c>
      <c r="L66" s="22">
        <v>99.2</v>
      </c>
      <c r="M66" s="38" t="s">
        <v>117</v>
      </c>
      <c r="N66" s="30">
        <v>354.72</v>
      </c>
      <c r="O66" s="30">
        <v>256.20999999999998</v>
      </c>
      <c r="P66" s="30">
        <v>30.7</v>
      </c>
      <c r="Q66" s="22">
        <v>109.6</v>
      </c>
      <c r="R66" s="38" t="s">
        <v>118</v>
      </c>
      <c r="S66" s="29">
        <f t="shared" si="4"/>
        <v>3.8541666666666662E-2</v>
      </c>
      <c r="T66" s="25">
        <v>22</v>
      </c>
      <c r="U66" s="25">
        <v>15</v>
      </c>
      <c r="W66" s="24" t="s">
        <v>47</v>
      </c>
      <c r="X66" s="24" t="s">
        <v>47</v>
      </c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J66" s="25"/>
      <c r="AK66" s="25"/>
    </row>
    <row r="67" spans="1:37" s="23" customFormat="1" x14ac:dyDescent="0.25">
      <c r="A67" s="28">
        <v>42449</v>
      </c>
      <c r="B67" s="29">
        <v>0.1013888888888889</v>
      </c>
      <c r="C67" s="28">
        <v>42449</v>
      </c>
      <c r="D67" s="29">
        <v>0.18055555555555555</v>
      </c>
      <c r="E67" s="32" t="s">
        <v>27</v>
      </c>
      <c r="F67" s="32" t="s">
        <v>25</v>
      </c>
      <c r="G67" s="32" t="s">
        <v>17</v>
      </c>
      <c r="H67" s="25" t="s">
        <v>21</v>
      </c>
      <c r="I67" s="30">
        <v>191.92</v>
      </c>
      <c r="J67" s="30">
        <v>109.81</v>
      </c>
      <c r="K67" s="30">
        <v>44.2</v>
      </c>
      <c r="L67" s="22">
        <v>128.69999999999999</v>
      </c>
      <c r="M67" s="38" t="s">
        <v>119</v>
      </c>
      <c r="N67" s="30">
        <v>260.83999999999997</v>
      </c>
      <c r="O67" s="30">
        <v>125.99</v>
      </c>
      <c r="P67" s="30">
        <v>55.6</v>
      </c>
      <c r="Q67" s="22">
        <v>170</v>
      </c>
      <c r="R67" s="38" t="s">
        <v>112</v>
      </c>
      <c r="S67" s="29">
        <f t="shared" si="4"/>
        <v>7.9166666666666649E-2</v>
      </c>
      <c r="T67" s="25">
        <v>24</v>
      </c>
      <c r="U67" s="25">
        <v>15</v>
      </c>
      <c r="W67" s="24"/>
      <c r="X67" s="24"/>
      <c r="Y67" s="24" t="s">
        <v>47</v>
      </c>
      <c r="Z67" s="24" t="s">
        <v>47</v>
      </c>
      <c r="AA67" s="24" t="s">
        <v>47</v>
      </c>
      <c r="AB67" s="24" t="s">
        <v>47</v>
      </c>
      <c r="AC67" s="24"/>
      <c r="AD67" s="24"/>
      <c r="AE67" s="24"/>
      <c r="AF67" s="24"/>
      <c r="AG67" s="24"/>
      <c r="AH67" s="24"/>
      <c r="AJ67" s="25"/>
      <c r="AK67" s="25"/>
    </row>
    <row r="68" spans="1:37" s="23" customFormat="1" x14ac:dyDescent="0.25">
      <c r="A68" s="28">
        <v>42453</v>
      </c>
      <c r="B68" s="29">
        <v>0.23472222222222219</v>
      </c>
      <c r="C68" s="28">
        <v>42453</v>
      </c>
      <c r="D68" s="29">
        <v>0.29652777777777778</v>
      </c>
      <c r="E68" s="32" t="s">
        <v>27</v>
      </c>
      <c r="F68" s="32" t="s">
        <v>25</v>
      </c>
      <c r="G68" s="32" t="s">
        <v>11</v>
      </c>
      <c r="H68" s="25" t="s">
        <v>16</v>
      </c>
      <c r="I68" s="30">
        <v>190.55</v>
      </c>
      <c r="J68" s="30">
        <v>232.2</v>
      </c>
      <c r="K68" s="30">
        <v>52.4</v>
      </c>
      <c r="L68" s="22">
        <v>210.7</v>
      </c>
      <c r="M68" s="38" t="s">
        <v>120</v>
      </c>
      <c r="N68" s="30">
        <v>244.36</v>
      </c>
      <c r="O68" s="30">
        <v>244.84</v>
      </c>
      <c r="P68" s="30">
        <v>40.5</v>
      </c>
      <c r="Q68" s="22">
        <v>238.2</v>
      </c>
      <c r="R68" s="38" t="s">
        <v>121</v>
      </c>
      <c r="S68" s="29">
        <f t="shared" si="4"/>
        <v>6.1805555555555586E-2</v>
      </c>
      <c r="T68" s="25">
        <v>25</v>
      </c>
      <c r="U68" s="25">
        <v>16</v>
      </c>
      <c r="W68" s="24"/>
      <c r="X68" s="24"/>
      <c r="Y68" s="24"/>
      <c r="Z68" s="24"/>
      <c r="AA68" s="24"/>
      <c r="AB68" s="24"/>
      <c r="AC68" s="24"/>
      <c r="AD68" s="24"/>
      <c r="AE68" s="24" t="s">
        <v>47</v>
      </c>
      <c r="AF68" s="24" t="s">
        <v>47</v>
      </c>
      <c r="AG68" s="24"/>
      <c r="AH68" s="24"/>
      <c r="AJ68" s="25"/>
      <c r="AK68" s="25"/>
    </row>
    <row r="69" spans="1:37" s="23" customFormat="1" x14ac:dyDescent="0.25">
      <c r="A69" s="28">
        <v>42455</v>
      </c>
      <c r="B69" s="29">
        <v>4.9999999999999996E-2</v>
      </c>
      <c r="C69" s="28">
        <v>42455</v>
      </c>
      <c r="D69" s="29">
        <v>0.10590277777777778</v>
      </c>
      <c r="E69" s="32" t="s">
        <v>27</v>
      </c>
      <c r="F69" s="32" t="s">
        <v>25</v>
      </c>
      <c r="G69" s="32" t="s">
        <v>17</v>
      </c>
      <c r="H69" s="25" t="s">
        <v>18</v>
      </c>
      <c r="I69" s="30">
        <v>330.98</v>
      </c>
      <c r="J69" s="30">
        <v>241.84</v>
      </c>
      <c r="K69" s="30">
        <v>36.799999999999997</v>
      </c>
      <c r="L69" s="22">
        <v>116.5</v>
      </c>
      <c r="M69" s="38" t="s">
        <v>122</v>
      </c>
      <c r="N69" s="30">
        <v>19.649999999999999</v>
      </c>
      <c r="O69" s="30">
        <v>253.25</v>
      </c>
      <c r="P69" s="30">
        <v>49</v>
      </c>
      <c r="Q69" s="22">
        <v>138.4</v>
      </c>
      <c r="R69" s="38" t="s">
        <v>123</v>
      </c>
      <c r="S69" s="29">
        <f t="shared" si="4"/>
        <v>5.590277777777778E-2</v>
      </c>
      <c r="T69" s="25">
        <v>22</v>
      </c>
      <c r="U69" s="25">
        <v>15</v>
      </c>
      <c r="W69" s="24"/>
      <c r="X69" s="24" t="s">
        <v>47</v>
      </c>
      <c r="Y69" s="24" t="s">
        <v>47</v>
      </c>
      <c r="Z69" s="24" t="s">
        <v>47</v>
      </c>
      <c r="AA69" s="24"/>
      <c r="AB69" s="24"/>
      <c r="AC69" s="24"/>
      <c r="AD69" s="24"/>
      <c r="AE69" s="24"/>
      <c r="AF69" s="24"/>
      <c r="AG69" s="24"/>
      <c r="AH69" s="24"/>
      <c r="AJ69" s="25"/>
      <c r="AK69" s="25"/>
    </row>
    <row r="70" spans="1:37" s="23" customFormat="1" x14ac:dyDescent="0.25">
      <c r="A70" s="28">
        <v>42456</v>
      </c>
      <c r="B70" s="29">
        <v>3.888888888888889E-2</v>
      </c>
      <c r="C70" s="28">
        <v>42456</v>
      </c>
      <c r="D70" s="29">
        <v>0.15902777777777777</v>
      </c>
      <c r="E70" s="32" t="s">
        <v>27</v>
      </c>
      <c r="F70" s="32" t="s">
        <v>25</v>
      </c>
      <c r="G70" s="32" t="s">
        <v>11</v>
      </c>
      <c r="H70" s="25" t="s">
        <v>7</v>
      </c>
      <c r="I70" s="30">
        <v>112.23</v>
      </c>
      <c r="J70" s="30">
        <v>82.35</v>
      </c>
      <c r="K70" s="30">
        <v>34.9</v>
      </c>
      <c r="L70" s="22">
        <v>114</v>
      </c>
      <c r="M70" s="38" t="s">
        <v>124</v>
      </c>
      <c r="N70" s="30">
        <v>216.53</v>
      </c>
      <c r="O70" s="30">
        <v>106.77</v>
      </c>
      <c r="P70" s="30">
        <v>55.9</v>
      </c>
      <c r="Q70" s="22">
        <v>169.8</v>
      </c>
      <c r="R70" s="38" t="s">
        <v>112</v>
      </c>
      <c r="S70" s="29">
        <f t="shared" si="4"/>
        <v>0.12013888888888888</v>
      </c>
      <c r="T70" s="25">
        <v>30</v>
      </c>
      <c r="U70" s="25">
        <v>15</v>
      </c>
      <c r="W70" s="24"/>
      <c r="X70" s="24" t="s">
        <v>47</v>
      </c>
      <c r="Y70" s="24" t="s">
        <v>47</v>
      </c>
      <c r="Z70" s="24" t="s">
        <v>47</v>
      </c>
      <c r="AA70" s="24" t="s">
        <v>47</v>
      </c>
      <c r="AB70" s="24" t="s">
        <v>47</v>
      </c>
      <c r="AC70" s="24"/>
      <c r="AD70" s="24"/>
      <c r="AE70" s="24"/>
      <c r="AF70" s="24"/>
      <c r="AG70" s="24"/>
      <c r="AH70" s="24"/>
      <c r="AJ70" s="25"/>
      <c r="AK70" s="25"/>
    </row>
    <row r="71" spans="1:37" s="23" customFormat="1" x14ac:dyDescent="0.25">
      <c r="A71" s="28">
        <v>42456</v>
      </c>
      <c r="B71" s="29">
        <v>7.4305555555555555E-2</v>
      </c>
      <c r="C71" s="28">
        <v>42456</v>
      </c>
      <c r="D71" s="29">
        <v>0.12083333333333333</v>
      </c>
      <c r="E71" s="32" t="s">
        <v>27</v>
      </c>
      <c r="F71" s="32" t="s">
        <v>25</v>
      </c>
      <c r="G71" s="32" t="s">
        <v>17</v>
      </c>
      <c r="H71" s="25" t="s">
        <v>21</v>
      </c>
      <c r="I71" s="30">
        <v>142.77000000000001</v>
      </c>
      <c r="J71" s="30">
        <v>89.49</v>
      </c>
      <c r="K71" s="30">
        <v>43.3</v>
      </c>
      <c r="L71" s="22">
        <v>126.1</v>
      </c>
      <c r="M71" s="38" t="s">
        <v>60</v>
      </c>
      <c r="N71" s="30">
        <v>183.28</v>
      </c>
      <c r="O71" s="30">
        <v>98.98</v>
      </c>
      <c r="P71" s="30">
        <v>52</v>
      </c>
      <c r="Q71" s="22">
        <v>147.4</v>
      </c>
      <c r="R71" s="38" t="s">
        <v>125</v>
      </c>
      <c r="S71" s="29">
        <f t="shared" si="4"/>
        <v>4.6527777777777779E-2</v>
      </c>
      <c r="T71" s="25">
        <v>23</v>
      </c>
      <c r="U71" s="25">
        <v>22</v>
      </c>
      <c r="W71" s="24"/>
      <c r="X71" s="24"/>
      <c r="Y71" s="24" t="s">
        <v>47</v>
      </c>
      <c r="Z71" s="24" t="s">
        <v>47</v>
      </c>
      <c r="AA71" s="24"/>
      <c r="AB71" s="24"/>
      <c r="AC71" s="24"/>
      <c r="AD71" s="24"/>
      <c r="AE71" s="24"/>
      <c r="AF71" s="24"/>
      <c r="AG71" s="24"/>
      <c r="AH71" s="24"/>
      <c r="AJ71" s="25"/>
      <c r="AK71" s="25"/>
    </row>
    <row r="72" spans="1:37" s="23" customFormat="1" x14ac:dyDescent="0.25">
      <c r="A72" s="28">
        <v>42459</v>
      </c>
      <c r="B72" s="29">
        <v>0.13819444444444443</v>
      </c>
      <c r="C72" s="28">
        <v>42459</v>
      </c>
      <c r="D72" s="29">
        <v>0.17361111111111113</v>
      </c>
      <c r="E72" s="32" t="s">
        <v>27</v>
      </c>
      <c r="F72" s="32" t="s">
        <v>25</v>
      </c>
      <c r="G72" s="32" t="s">
        <v>11</v>
      </c>
      <c r="H72" s="25" t="s">
        <v>13</v>
      </c>
      <c r="I72" s="30">
        <v>290.24</v>
      </c>
      <c r="J72" s="30">
        <v>353.76</v>
      </c>
      <c r="K72" s="30">
        <v>55.2</v>
      </c>
      <c r="L72" s="22">
        <v>162.4</v>
      </c>
      <c r="M72" s="38" t="s">
        <v>126</v>
      </c>
      <c r="N72" s="30">
        <v>321.08</v>
      </c>
      <c r="O72" s="30">
        <v>0.91</v>
      </c>
      <c r="P72" s="30">
        <v>56.3</v>
      </c>
      <c r="Q72" s="22">
        <v>185</v>
      </c>
      <c r="R72" s="38" t="s">
        <v>109</v>
      </c>
      <c r="S72" s="29">
        <f t="shared" si="4"/>
        <v>3.5416666666666707E-2</v>
      </c>
      <c r="T72" s="25">
        <v>24</v>
      </c>
      <c r="U72" s="25">
        <v>15</v>
      </c>
      <c r="W72" s="24"/>
      <c r="X72" s="24"/>
      <c r="Y72" s="24"/>
      <c r="Z72" s="24"/>
      <c r="AA72" s="24" t="s">
        <v>47</v>
      </c>
      <c r="AB72" s="24" t="s">
        <v>47</v>
      </c>
      <c r="AC72" s="24" t="s">
        <v>47</v>
      </c>
      <c r="AD72" s="24"/>
      <c r="AE72" s="24"/>
      <c r="AF72" s="24"/>
      <c r="AG72" s="24"/>
      <c r="AH72" s="24"/>
      <c r="AJ72" s="25"/>
      <c r="AK72" s="25"/>
    </row>
    <row r="73" spans="1:37" s="23" customFormat="1" x14ac:dyDescent="0.25">
      <c r="A73" s="28">
        <v>42459</v>
      </c>
      <c r="B73" s="29">
        <v>0.17708333333333334</v>
      </c>
      <c r="C73" s="28">
        <v>42459</v>
      </c>
      <c r="D73" s="29">
        <v>0.19652777777777777</v>
      </c>
      <c r="E73" s="32" t="s">
        <v>27</v>
      </c>
      <c r="F73" s="32" t="s">
        <v>25</v>
      </c>
      <c r="G73" s="32" t="s">
        <v>17</v>
      </c>
      <c r="H73" s="25" t="s">
        <v>23</v>
      </c>
      <c r="I73" s="30">
        <v>324.10000000000002</v>
      </c>
      <c r="J73" s="30">
        <v>1.62</v>
      </c>
      <c r="K73" s="30">
        <v>56.2</v>
      </c>
      <c r="L73" s="22">
        <v>187.2</v>
      </c>
      <c r="M73" s="38" t="s">
        <v>106</v>
      </c>
      <c r="N73" s="30">
        <v>341.03</v>
      </c>
      <c r="O73" s="30">
        <v>5.54</v>
      </c>
      <c r="P73" s="30">
        <v>55</v>
      </c>
      <c r="Q73" s="22">
        <v>199.4</v>
      </c>
      <c r="R73" s="38" t="s">
        <v>127</v>
      </c>
      <c r="S73" s="29">
        <f t="shared" si="4"/>
        <v>1.9444444444444431E-2</v>
      </c>
      <c r="T73" s="25">
        <v>18</v>
      </c>
      <c r="U73" s="25">
        <v>15</v>
      </c>
      <c r="W73" s="24"/>
      <c r="X73" s="24"/>
      <c r="Y73" s="24"/>
      <c r="Z73" s="24"/>
      <c r="AA73" s="24"/>
      <c r="AB73" s="24"/>
      <c r="AC73" s="24" t="s">
        <v>47</v>
      </c>
      <c r="AD73" s="24" t="s">
        <v>47</v>
      </c>
      <c r="AE73" s="24"/>
      <c r="AF73" s="24"/>
      <c r="AG73" s="24"/>
      <c r="AH73" s="24"/>
      <c r="AJ73" s="25"/>
      <c r="AK73" s="25"/>
    </row>
    <row r="74" spans="1:37" s="23" customFormat="1" x14ac:dyDescent="0.25">
      <c r="A74" s="28">
        <v>42466</v>
      </c>
      <c r="B74" s="29">
        <v>0.1076388888888889</v>
      </c>
      <c r="C74" s="28">
        <v>42466</v>
      </c>
      <c r="D74" s="29">
        <v>0.21249999999999999</v>
      </c>
      <c r="E74" s="32" t="s">
        <v>27</v>
      </c>
      <c r="F74" s="32" t="s">
        <v>25</v>
      </c>
      <c r="G74" s="32" t="s">
        <v>17</v>
      </c>
      <c r="H74" s="25" t="s">
        <v>13</v>
      </c>
      <c r="I74" s="30">
        <v>237.85</v>
      </c>
      <c r="J74" s="30">
        <v>332.76</v>
      </c>
      <c r="K74" s="30">
        <v>54.6</v>
      </c>
      <c r="L74" s="22">
        <v>156.6</v>
      </c>
      <c r="M74" s="38" t="s">
        <v>128</v>
      </c>
      <c r="N74" s="30">
        <v>329.14</v>
      </c>
      <c r="O74" s="30">
        <v>353.93</v>
      </c>
      <c r="P74" s="30">
        <v>50.2</v>
      </c>
      <c r="Q74" s="22">
        <v>219.9</v>
      </c>
      <c r="R74" s="38" t="s">
        <v>129</v>
      </c>
      <c r="S74" s="29">
        <f t="shared" si="4"/>
        <v>0.1048611111111111</v>
      </c>
      <c r="T74" s="25">
        <v>18</v>
      </c>
      <c r="U74" s="25">
        <v>15</v>
      </c>
      <c r="W74" s="24"/>
      <c r="X74" s="24"/>
      <c r="Y74" s="24"/>
      <c r="Z74" s="24"/>
      <c r="AA74" s="24" t="s">
        <v>47</v>
      </c>
      <c r="AB74" s="24" t="s">
        <v>47</v>
      </c>
      <c r="AC74" s="24" t="s">
        <v>47</v>
      </c>
      <c r="AD74" s="24" t="s">
        <v>47</v>
      </c>
      <c r="AE74" s="24" t="s">
        <v>47</v>
      </c>
      <c r="AF74" s="24"/>
      <c r="AG74" s="24"/>
      <c r="AH74" s="24"/>
      <c r="AJ74" s="25"/>
      <c r="AK74" s="25"/>
    </row>
    <row r="75" spans="1:37" s="23" customFormat="1" x14ac:dyDescent="0.25">
      <c r="A75" s="28">
        <v>42470</v>
      </c>
      <c r="B75" s="29">
        <v>0.1111111111111111</v>
      </c>
      <c r="C75" s="28">
        <v>42470</v>
      </c>
      <c r="D75" s="29">
        <v>0.17013888888888887</v>
      </c>
      <c r="E75" s="32" t="s">
        <v>27</v>
      </c>
      <c r="F75" s="32" t="s">
        <v>25</v>
      </c>
      <c r="G75" s="32" t="s">
        <v>11</v>
      </c>
      <c r="H75" s="25" t="s">
        <v>7</v>
      </c>
      <c r="I75" s="30">
        <v>123.2</v>
      </c>
      <c r="J75" s="30">
        <v>67.13</v>
      </c>
      <c r="K75" s="30">
        <v>56.1</v>
      </c>
      <c r="L75" s="22">
        <v>165.9</v>
      </c>
      <c r="M75" s="38" t="s">
        <v>130</v>
      </c>
      <c r="N75" s="30">
        <v>174.59</v>
      </c>
      <c r="O75" s="30">
        <v>79.14</v>
      </c>
      <c r="P75" s="30">
        <v>54.7</v>
      </c>
      <c r="Q75" s="22">
        <v>203.5</v>
      </c>
      <c r="R75" s="38" t="s">
        <v>131</v>
      </c>
      <c r="S75" s="29">
        <f t="shared" si="4"/>
        <v>5.9027777777777762E-2</v>
      </c>
      <c r="T75" s="25">
        <v>28</v>
      </c>
      <c r="U75" s="25">
        <v>15</v>
      </c>
      <c r="W75" s="24"/>
      <c r="X75" s="24"/>
      <c r="Y75" s="24"/>
      <c r="Z75" s="24"/>
      <c r="AA75" s="24"/>
      <c r="AB75" s="24" t="s">
        <v>47</v>
      </c>
      <c r="AC75" s="24" t="s">
        <v>47</v>
      </c>
      <c r="AD75" s="24" t="s">
        <v>47</v>
      </c>
      <c r="AE75" s="24"/>
      <c r="AF75" s="24"/>
      <c r="AG75" s="24"/>
      <c r="AH75" s="24"/>
      <c r="AJ75" s="25"/>
      <c r="AK75" s="25"/>
    </row>
    <row r="76" spans="1:37" s="23" customFormat="1" x14ac:dyDescent="0.25">
      <c r="A76" s="28">
        <v>42470</v>
      </c>
      <c r="B76" s="29">
        <v>0.10625</v>
      </c>
      <c r="C76" s="28">
        <v>42470</v>
      </c>
      <c r="D76" s="29">
        <v>0.16180555555555556</v>
      </c>
      <c r="E76" s="32" t="s">
        <v>27</v>
      </c>
      <c r="F76" s="32" t="s">
        <v>25</v>
      </c>
      <c r="G76" s="32" t="s">
        <v>17</v>
      </c>
      <c r="H76" s="25" t="s">
        <v>21</v>
      </c>
      <c r="I76" s="30">
        <v>118.97</v>
      </c>
      <c r="J76" s="30">
        <v>66.150000000000006</v>
      </c>
      <c r="K76" s="30">
        <v>55.7</v>
      </c>
      <c r="L76" s="22">
        <v>162.9</v>
      </c>
      <c r="M76" s="38" t="s">
        <v>132</v>
      </c>
      <c r="N76" s="30">
        <v>167.34</v>
      </c>
      <c r="O76" s="30">
        <v>77.45</v>
      </c>
      <c r="P76" s="30">
        <v>55.5</v>
      </c>
      <c r="Q76" s="22">
        <v>198.5</v>
      </c>
      <c r="R76" s="38" t="s">
        <v>133</v>
      </c>
      <c r="S76" s="29">
        <f t="shared" si="4"/>
        <v>5.5555555555555566E-2</v>
      </c>
      <c r="T76" s="25">
        <v>18</v>
      </c>
      <c r="U76" s="25">
        <v>15</v>
      </c>
      <c r="W76" s="24"/>
      <c r="X76" s="24"/>
      <c r="Y76" s="24"/>
      <c r="Z76" s="24"/>
      <c r="AA76" s="24" t="s">
        <v>47</v>
      </c>
      <c r="AB76" s="24" t="s">
        <v>47</v>
      </c>
      <c r="AC76" s="24" t="s">
        <v>47</v>
      </c>
      <c r="AD76" s="24" t="s">
        <v>47</v>
      </c>
      <c r="AE76" s="24"/>
      <c r="AF76" s="24"/>
      <c r="AG76" s="24"/>
      <c r="AH76" s="24"/>
      <c r="AJ76" s="25"/>
      <c r="AK76" s="25"/>
    </row>
    <row r="77" spans="1:37" s="23" customFormat="1" x14ac:dyDescent="0.25">
      <c r="A77" s="28">
        <v>42475</v>
      </c>
      <c r="B77" s="29">
        <v>8.5416666666666655E-2</v>
      </c>
      <c r="C77" s="28">
        <v>42475</v>
      </c>
      <c r="D77" s="29">
        <v>8.9293981481481488E-2</v>
      </c>
      <c r="E77" s="32" t="s">
        <v>27</v>
      </c>
      <c r="F77" s="32" t="s">
        <v>25</v>
      </c>
      <c r="G77" s="32" t="s">
        <v>11</v>
      </c>
      <c r="H77" s="25" t="s">
        <v>22</v>
      </c>
      <c r="I77" s="30">
        <v>133.66</v>
      </c>
      <c r="J77" s="30">
        <v>0.02</v>
      </c>
      <c r="K77" s="30">
        <v>55.3</v>
      </c>
      <c r="L77" s="22">
        <v>159.1</v>
      </c>
      <c r="M77" s="38" t="s">
        <v>134</v>
      </c>
      <c r="N77" s="30">
        <v>137.04</v>
      </c>
      <c r="O77" s="30">
        <v>0.8</v>
      </c>
      <c r="P77" s="30">
        <v>55.7</v>
      </c>
      <c r="Q77" s="22">
        <v>161.4</v>
      </c>
      <c r="R77" s="38" t="s">
        <v>135</v>
      </c>
      <c r="S77" s="29">
        <f t="shared" si="4"/>
        <v>3.8773148148148334E-3</v>
      </c>
      <c r="T77" s="25">
        <v>23</v>
      </c>
      <c r="U77" s="25">
        <v>19</v>
      </c>
      <c r="W77" s="24"/>
      <c r="X77" s="24"/>
      <c r="Y77" s="24"/>
      <c r="Z77" s="24"/>
      <c r="AA77" s="24" t="s">
        <v>47</v>
      </c>
      <c r="AB77" s="24"/>
      <c r="AC77" s="24"/>
      <c r="AD77" s="24"/>
      <c r="AE77" s="24"/>
      <c r="AF77" s="24"/>
      <c r="AG77" s="24"/>
      <c r="AH77" s="24"/>
      <c r="AJ77" s="25"/>
      <c r="AK77" s="25"/>
    </row>
    <row r="78" spans="1:37" s="23" customFormat="1" x14ac:dyDescent="0.25">
      <c r="A78" s="28">
        <v>42476</v>
      </c>
      <c r="B78" s="29">
        <v>8.3333333333333329E-2</v>
      </c>
      <c r="C78" s="28">
        <v>42476</v>
      </c>
      <c r="D78" s="29">
        <v>0.1277777777777778</v>
      </c>
      <c r="E78" s="32" t="s">
        <v>27</v>
      </c>
      <c r="F78" s="32" t="s">
        <v>25</v>
      </c>
      <c r="G78" s="32" t="s">
        <v>17</v>
      </c>
      <c r="H78" s="25" t="s">
        <v>18</v>
      </c>
      <c r="I78" s="30">
        <v>282.39999999999998</v>
      </c>
      <c r="J78" s="30">
        <v>203.57</v>
      </c>
      <c r="K78" s="30">
        <v>55.4</v>
      </c>
      <c r="L78" s="22">
        <v>159.6</v>
      </c>
      <c r="M78" s="38" t="s">
        <v>136</v>
      </c>
      <c r="N78" s="30">
        <v>321.08999999999997</v>
      </c>
      <c r="O78" s="30">
        <v>212.67</v>
      </c>
      <c r="P78" s="30">
        <v>56.7</v>
      </c>
      <c r="Q78" s="22">
        <v>188.2</v>
      </c>
      <c r="R78" s="38" t="s">
        <v>137</v>
      </c>
      <c r="S78" s="29">
        <f t="shared" si="4"/>
        <v>4.4444444444444467E-2</v>
      </c>
      <c r="T78" s="25">
        <v>20</v>
      </c>
      <c r="U78" s="25">
        <v>17</v>
      </c>
      <c r="W78" s="24"/>
      <c r="X78" s="24"/>
      <c r="Y78" s="24"/>
      <c r="Z78" s="24"/>
      <c r="AA78" s="24" t="s">
        <v>47</v>
      </c>
      <c r="AB78" s="24" t="s">
        <v>47</v>
      </c>
      <c r="AC78" s="24" t="s">
        <v>47</v>
      </c>
      <c r="AD78" s="24"/>
      <c r="AE78" s="24"/>
      <c r="AF78" s="24"/>
      <c r="AG78" s="24"/>
      <c r="AH78" s="24"/>
      <c r="AJ78" s="25"/>
      <c r="AK78" s="25"/>
    </row>
    <row r="79" spans="1:37" s="23" customFormat="1" x14ac:dyDescent="0.25">
      <c r="A79" s="28">
        <v>42477</v>
      </c>
      <c r="B79" s="29">
        <v>0.18055555555555555</v>
      </c>
      <c r="C79" s="28">
        <v>42477</v>
      </c>
      <c r="D79" s="29">
        <v>0.18819444444444444</v>
      </c>
      <c r="E79" s="32" t="s">
        <v>27</v>
      </c>
      <c r="F79" s="32" t="s">
        <v>25</v>
      </c>
      <c r="G79" s="32" t="s">
        <v>11</v>
      </c>
      <c r="H79" s="25" t="s">
        <v>7</v>
      </c>
      <c r="I79" s="30">
        <v>157.59</v>
      </c>
      <c r="J79" s="30">
        <v>66.14</v>
      </c>
      <c r="K79" s="30">
        <v>50.4</v>
      </c>
      <c r="L79" s="22">
        <v>220.4</v>
      </c>
      <c r="M79" s="38" t="s">
        <v>75</v>
      </c>
      <c r="N79" s="30">
        <v>164.24</v>
      </c>
      <c r="O79" s="30">
        <v>67.69</v>
      </c>
      <c r="P79" s="30">
        <v>49</v>
      </c>
      <c r="Q79" s="22">
        <v>224</v>
      </c>
      <c r="R79" s="38" t="s">
        <v>79</v>
      </c>
      <c r="S79" s="29">
        <f t="shared" si="4"/>
        <v>7.6388888888888895E-3</v>
      </c>
      <c r="T79" s="25">
        <v>18</v>
      </c>
      <c r="U79" s="25">
        <v>15</v>
      </c>
      <c r="W79" s="24"/>
      <c r="X79" s="24"/>
      <c r="Y79" s="24"/>
      <c r="Z79" s="24"/>
      <c r="AA79" s="24"/>
      <c r="AB79" s="24"/>
      <c r="AC79" s="24"/>
      <c r="AD79" s="24"/>
      <c r="AE79" s="24" t="s">
        <v>47</v>
      </c>
      <c r="AF79" s="24"/>
      <c r="AG79" s="24"/>
      <c r="AH79" s="24"/>
      <c r="AJ79" s="25"/>
      <c r="AK79" s="25"/>
    </row>
    <row r="80" spans="1:37" s="23" customFormat="1" x14ac:dyDescent="0.25">
      <c r="A80" s="28">
        <v>42500</v>
      </c>
      <c r="B80" s="29">
        <v>0</v>
      </c>
      <c r="C80" s="28">
        <v>42500</v>
      </c>
      <c r="D80" s="29">
        <v>3.4722222222222224E-2</v>
      </c>
      <c r="E80" s="32" t="s">
        <v>27</v>
      </c>
      <c r="F80" s="32" t="s">
        <v>25</v>
      </c>
      <c r="G80" s="32" t="s">
        <v>11</v>
      </c>
      <c r="H80" s="25" t="s">
        <v>13</v>
      </c>
      <c r="I80" s="30">
        <v>222.01</v>
      </c>
      <c r="J80" s="30">
        <v>30.09</v>
      </c>
      <c r="K80" s="30">
        <v>53.9</v>
      </c>
      <c r="L80" s="22">
        <v>150.4</v>
      </c>
      <c r="M80" s="38" t="s">
        <v>138</v>
      </c>
      <c r="N80" s="30">
        <v>252.24</v>
      </c>
      <c r="O80" s="30">
        <v>37.130000000000003</v>
      </c>
      <c r="P80" s="30">
        <v>57</v>
      </c>
      <c r="Q80" s="22">
        <v>171.8</v>
      </c>
      <c r="R80" s="38" t="s">
        <v>139</v>
      </c>
      <c r="S80" s="29">
        <f t="shared" si="4"/>
        <v>3.4722222222222224E-2</v>
      </c>
      <c r="T80" s="25">
        <v>28</v>
      </c>
      <c r="U80" s="25">
        <v>15</v>
      </c>
      <c r="W80" s="24"/>
      <c r="X80" s="24"/>
      <c r="Y80" s="24"/>
      <c r="Z80" s="24"/>
      <c r="AA80" s="24" t="s">
        <v>47</v>
      </c>
      <c r="AB80" s="24" t="s">
        <v>47</v>
      </c>
      <c r="AC80" s="24"/>
      <c r="AD80" s="24"/>
      <c r="AE80" s="24"/>
      <c r="AF80" s="24"/>
      <c r="AG80" s="24"/>
      <c r="AH80" s="24"/>
      <c r="AJ80" s="25"/>
      <c r="AK80" s="25"/>
    </row>
    <row r="81" spans="1:37" s="23" customFormat="1" x14ac:dyDescent="0.25">
      <c r="A81" s="28">
        <v>42501</v>
      </c>
      <c r="B81" s="29">
        <v>0.97361111111111109</v>
      </c>
      <c r="C81" s="28">
        <v>42501</v>
      </c>
      <c r="D81" s="29">
        <v>0.98125000000000007</v>
      </c>
      <c r="E81" s="32" t="s">
        <v>27</v>
      </c>
      <c r="F81" s="32" t="s">
        <v>25</v>
      </c>
      <c r="G81" s="32" t="s">
        <v>11</v>
      </c>
      <c r="H81" s="25" t="s">
        <v>7</v>
      </c>
      <c r="I81" s="30">
        <v>139.38999999999999</v>
      </c>
      <c r="J81" s="30">
        <v>71.62</v>
      </c>
      <c r="K81" s="30">
        <v>50.6</v>
      </c>
      <c r="L81" s="22">
        <v>139.5</v>
      </c>
      <c r="M81" s="38" t="s">
        <v>140</v>
      </c>
      <c r="N81" s="30">
        <v>146.61000000000001</v>
      </c>
      <c r="O81" s="30">
        <v>73.180000000000007</v>
      </c>
      <c r="P81" s="30">
        <v>51.9</v>
      </c>
      <c r="Q81" s="22">
        <v>143.30000000000001</v>
      </c>
      <c r="R81" s="38" t="s">
        <v>142</v>
      </c>
      <c r="S81" s="29">
        <f t="shared" si="4"/>
        <v>7.6388888888889728E-3</v>
      </c>
      <c r="T81" s="25">
        <v>23</v>
      </c>
      <c r="U81" s="25">
        <v>22</v>
      </c>
      <c r="W81" s="24"/>
      <c r="X81" s="24"/>
      <c r="Y81" s="24"/>
      <c r="Z81" s="24" t="s">
        <v>47</v>
      </c>
      <c r="AA81" s="24"/>
      <c r="AB81" s="24"/>
      <c r="AC81" s="24"/>
      <c r="AD81" s="24"/>
      <c r="AE81" s="24"/>
      <c r="AF81" s="24"/>
      <c r="AG81" s="24"/>
      <c r="AH81" s="24"/>
      <c r="AJ81" s="25"/>
      <c r="AK81" s="25"/>
    </row>
    <row r="82" spans="1:37" s="23" customFormat="1" x14ac:dyDescent="0.25">
      <c r="A82" s="28">
        <v>42509</v>
      </c>
      <c r="B82" s="29">
        <v>0.15208333333333332</v>
      </c>
      <c r="C82" s="28">
        <v>42509</v>
      </c>
      <c r="D82" s="29">
        <v>0.15277777777777776</v>
      </c>
      <c r="E82" s="32" t="s">
        <v>27</v>
      </c>
      <c r="F82" s="32" t="s">
        <v>25</v>
      </c>
      <c r="G82" s="32" t="s">
        <v>11</v>
      </c>
      <c r="H82" s="25" t="s">
        <v>13</v>
      </c>
      <c r="I82" s="30">
        <v>268.41000000000003</v>
      </c>
      <c r="J82" s="30">
        <v>92.21</v>
      </c>
      <c r="K82" s="30">
        <v>37.200000000000003</v>
      </c>
      <c r="L82" s="22">
        <v>244.8</v>
      </c>
      <c r="M82" s="38" t="s">
        <v>143</v>
      </c>
      <c r="N82" s="30">
        <v>269.01</v>
      </c>
      <c r="O82" s="30">
        <v>92.35</v>
      </c>
      <c r="P82" s="30">
        <v>37.1</v>
      </c>
      <c r="Q82" s="22">
        <v>245</v>
      </c>
      <c r="R82" s="38" t="s">
        <v>144</v>
      </c>
      <c r="S82" s="29">
        <f t="shared" si="4"/>
        <v>6.9444444444444198E-4</v>
      </c>
      <c r="T82" s="25">
        <v>19</v>
      </c>
      <c r="U82" s="25">
        <v>17</v>
      </c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 t="s">
        <v>47</v>
      </c>
      <c r="AH82" s="24"/>
      <c r="AJ82" s="25"/>
      <c r="AK82" s="25"/>
    </row>
    <row r="83" spans="1:37" s="23" customFormat="1" x14ac:dyDescent="0.25">
      <c r="A83" s="28">
        <v>42511</v>
      </c>
      <c r="B83" s="29">
        <v>0.13576388888888888</v>
      </c>
      <c r="C83" s="28">
        <v>42511</v>
      </c>
      <c r="D83" s="29">
        <v>0.14166666666666666</v>
      </c>
      <c r="E83" s="32" t="s">
        <v>27</v>
      </c>
      <c r="F83" s="32" t="s">
        <v>25</v>
      </c>
      <c r="G83" s="32" t="s">
        <v>11</v>
      </c>
      <c r="H83" s="25" t="s">
        <v>22</v>
      </c>
      <c r="I83" s="30">
        <v>195.06</v>
      </c>
      <c r="J83" s="30">
        <v>136.09</v>
      </c>
      <c r="K83" s="30">
        <v>39.9</v>
      </c>
      <c r="L83" s="22">
        <v>241.1</v>
      </c>
      <c r="M83" s="38" t="s">
        <v>145</v>
      </c>
      <c r="N83" s="30">
        <v>200.19</v>
      </c>
      <c r="O83" s="30">
        <v>137.30000000000001</v>
      </c>
      <c r="P83" s="30">
        <v>38.5</v>
      </c>
      <c r="Q83" s="22">
        <v>243.1</v>
      </c>
      <c r="R83" s="38" t="s">
        <v>146</v>
      </c>
      <c r="S83" s="29">
        <f t="shared" si="4"/>
        <v>5.9027777777777846E-3</v>
      </c>
      <c r="T83" s="25">
        <v>15</v>
      </c>
      <c r="U83" s="25">
        <v>15</v>
      </c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 t="s">
        <v>48</v>
      </c>
      <c r="AH83" s="24"/>
      <c r="AJ83" s="25"/>
      <c r="AK83" s="25"/>
    </row>
    <row r="84" spans="1:37" s="23" customFormat="1" x14ac:dyDescent="0.25">
      <c r="A84" s="28">
        <v>42525</v>
      </c>
      <c r="B84" s="29">
        <v>0.10694444444444444</v>
      </c>
      <c r="C84" s="28">
        <v>42525</v>
      </c>
      <c r="D84" s="29">
        <v>0.1125</v>
      </c>
      <c r="E84" s="32" t="s">
        <v>27</v>
      </c>
      <c r="F84" s="32" t="s">
        <v>25</v>
      </c>
      <c r="G84" s="32" t="s">
        <v>11</v>
      </c>
      <c r="H84" s="25" t="s">
        <v>7</v>
      </c>
      <c r="I84" s="30">
        <v>115.61</v>
      </c>
      <c r="J84" s="30">
        <v>97.83</v>
      </c>
      <c r="K84" s="30">
        <v>37.799999999999997</v>
      </c>
      <c r="L84" s="22">
        <v>243.4</v>
      </c>
      <c r="M84" s="38" t="s">
        <v>147</v>
      </c>
      <c r="N84" s="30">
        <v>120.45</v>
      </c>
      <c r="O84" s="30">
        <v>98.97</v>
      </c>
      <c r="P84" s="30">
        <v>36.5</v>
      </c>
      <c r="Q84" s="22">
        <v>245.2</v>
      </c>
      <c r="R84" s="38" t="s">
        <v>148</v>
      </c>
      <c r="S84" s="29">
        <f t="shared" si="4"/>
        <v>5.5555555555555636E-3</v>
      </c>
      <c r="T84" s="25">
        <v>20</v>
      </c>
      <c r="U84" s="25">
        <v>15</v>
      </c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 t="s">
        <v>47</v>
      </c>
      <c r="AH84" s="24"/>
      <c r="AJ84" s="25"/>
      <c r="AK84" s="25"/>
    </row>
    <row r="85" spans="1:37" s="23" customFormat="1" x14ac:dyDescent="0.25">
      <c r="A85" s="28">
        <v>42528</v>
      </c>
      <c r="B85" s="29">
        <v>0.97430555555555554</v>
      </c>
      <c r="C85" s="28">
        <v>42528</v>
      </c>
      <c r="D85" s="29">
        <v>0.97916666666666663</v>
      </c>
      <c r="E85" s="32" t="s">
        <v>27</v>
      </c>
      <c r="F85" s="32" t="s">
        <v>25</v>
      </c>
      <c r="G85" s="32" t="s">
        <v>11</v>
      </c>
      <c r="H85" s="25" t="s">
        <v>13</v>
      </c>
      <c r="I85" s="30">
        <v>241.68</v>
      </c>
      <c r="J85" s="30">
        <v>164.95</v>
      </c>
      <c r="K85" s="30">
        <v>56.7</v>
      </c>
      <c r="L85" s="22">
        <v>182.2</v>
      </c>
      <c r="M85" s="38" t="s">
        <v>155</v>
      </c>
      <c r="N85" s="30">
        <v>245.91</v>
      </c>
      <c r="O85" s="30">
        <v>165.95</v>
      </c>
      <c r="P85" s="30">
        <v>56.7</v>
      </c>
      <c r="Q85" s="22">
        <v>185.4</v>
      </c>
      <c r="R85" s="38" t="s">
        <v>156</v>
      </c>
      <c r="S85" s="29">
        <f t="shared" si="4"/>
        <v>4.8611111111110938E-3</v>
      </c>
      <c r="T85" s="25">
        <v>26.5</v>
      </c>
      <c r="U85" s="25">
        <v>18</v>
      </c>
      <c r="W85" s="24"/>
      <c r="X85" s="24"/>
      <c r="Y85" s="24"/>
      <c r="Z85" s="24"/>
      <c r="AA85" s="24"/>
      <c r="AB85" s="24"/>
      <c r="AC85" s="24" t="s">
        <v>47</v>
      </c>
      <c r="AD85" s="24"/>
      <c r="AE85" s="24"/>
      <c r="AF85" s="24"/>
      <c r="AG85" s="24"/>
      <c r="AH85" s="24"/>
      <c r="AJ85" s="25"/>
      <c r="AK85" s="25"/>
    </row>
    <row r="86" spans="1:37" s="23" customFormat="1" x14ac:dyDescent="0.25">
      <c r="A86" s="28"/>
      <c r="B86" s="29"/>
      <c r="C86" s="28"/>
      <c r="D86" s="29"/>
      <c r="E86" s="32"/>
      <c r="F86" s="32"/>
      <c r="G86" s="32"/>
      <c r="H86" s="25"/>
      <c r="I86" s="30"/>
      <c r="J86" s="30"/>
      <c r="K86" s="30"/>
      <c r="L86" s="22"/>
      <c r="M86" s="38"/>
      <c r="N86" s="30"/>
      <c r="O86" s="30"/>
      <c r="P86" s="30"/>
      <c r="Q86" s="22"/>
      <c r="R86" s="38"/>
      <c r="S86" s="29">
        <f t="shared" si="4"/>
        <v>0</v>
      </c>
      <c r="T86" s="25"/>
      <c r="U86" s="25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J86" s="25"/>
      <c r="AK86" s="25"/>
    </row>
    <row r="87" spans="1:37" s="23" customFormat="1" x14ac:dyDescent="0.25">
      <c r="A87" s="28"/>
      <c r="B87" s="29"/>
      <c r="C87" s="28"/>
      <c r="D87" s="29"/>
      <c r="E87" s="32"/>
      <c r="F87" s="32"/>
      <c r="G87" s="32"/>
      <c r="H87" s="25"/>
      <c r="I87" s="30"/>
      <c r="J87" s="30"/>
      <c r="K87" s="30"/>
      <c r="L87" s="22"/>
      <c r="M87" s="38"/>
      <c r="N87" s="30"/>
      <c r="O87" s="30"/>
      <c r="P87" s="30"/>
      <c r="Q87" s="22"/>
      <c r="R87" s="38"/>
      <c r="S87" s="29">
        <f t="shared" si="4"/>
        <v>0</v>
      </c>
      <c r="T87" s="25"/>
      <c r="U87" s="25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J87" s="25"/>
      <c r="AK87" s="25"/>
    </row>
    <row r="88" spans="1:37" s="23" customFormat="1" x14ac:dyDescent="0.25">
      <c r="A88" s="28"/>
      <c r="B88" s="29"/>
      <c r="C88" s="28"/>
      <c r="D88" s="29"/>
      <c r="E88" s="32"/>
      <c r="F88" s="32"/>
      <c r="G88" s="32"/>
      <c r="H88" s="25"/>
      <c r="I88" s="30"/>
      <c r="J88" s="30"/>
      <c r="K88" s="30"/>
      <c r="L88" s="22"/>
      <c r="M88" s="38"/>
      <c r="N88" s="30"/>
      <c r="O88" s="30"/>
      <c r="P88" s="30"/>
      <c r="Q88" s="22"/>
      <c r="R88" s="38"/>
      <c r="S88" s="29">
        <f t="shared" si="4"/>
        <v>0</v>
      </c>
      <c r="T88" s="25"/>
      <c r="U88" s="25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J88" s="25"/>
      <c r="AK88" s="25"/>
    </row>
    <row r="89" spans="1:37" s="23" customFormat="1" x14ac:dyDescent="0.25">
      <c r="A89" s="28"/>
      <c r="B89" s="29"/>
      <c r="C89" s="28"/>
      <c r="D89" s="29"/>
      <c r="E89" s="32"/>
      <c r="F89" s="32"/>
      <c r="G89" s="32"/>
      <c r="H89" s="25"/>
      <c r="I89" s="30"/>
      <c r="J89" s="30"/>
      <c r="K89" s="30"/>
      <c r="L89" s="22"/>
      <c r="M89" s="38"/>
      <c r="N89" s="30"/>
      <c r="O89" s="30"/>
      <c r="P89" s="30"/>
      <c r="Q89" s="22"/>
      <c r="R89" s="38"/>
      <c r="S89" s="29">
        <f t="shared" si="4"/>
        <v>0</v>
      </c>
      <c r="T89" s="25"/>
      <c r="U89" s="25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J89" s="25"/>
      <c r="AK89" s="25"/>
    </row>
    <row r="90" spans="1:37" s="23" customFormat="1" x14ac:dyDescent="0.25">
      <c r="A90" s="28"/>
      <c r="B90" s="29"/>
      <c r="C90" s="28"/>
      <c r="D90" s="29"/>
      <c r="E90" s="32"/>
      <c r="F90" s="32"/>
      <c r="G90" s="32"/>
      <c r="H90" s="25"/>
      <c r="I90" s="30"/>
      <c r="J90" s="30"/>
      <c r="K90" s="30"/>
      <c r="L90" s="22"/>
      <c r="M90" s="38"/>
      <c r="N90" s="30"/>
      <c r="O90" s="30"/>
      <c r="P90" s="30"/>
      <c r="Q90" s="22"/>
      <c r="R90" s="38"/>
      <c r="S90" s="29">
        <f t="shared" si="4"/>
        <v>0</v>
      </c>
      <c r="T90" s="25"/>
      <c r="U90" s="25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J90" s="25"/>
      <c r="AK90" s="25"/>
    </row>
    <row r="91" spans="1:37" s="23" customFormat="1" x14ac:dyDescent="0.25">
      <c r="A91" s="28"/>
      <c r="B91" s="29"/>
      <c r="C91" s="28"/>
      <c r="D91" s="29"/>
      <c r="E91" s="32"/>
      <c r="F91" s="32"/>
      <c r="G91" s="32"/>
      <c r="H91" s="25"/>
      <c r="I91" s="30"/>
      <c r="J91" s="30"/>
      <c r="K91" s="30"/>
      <c r="L91" s="22"/>
      <c r="M91" s="38"/>
      <c r="N91" s="30"/>
      <c r="O91" s="30"/>
      <c r="P91" s="30"/>
      <c r="Q91" s="22"/>
      <c r="R91" s="38"/>
      <c r="S91" s="29">
        <f t="shared" si="4"/>
        <v>0</v>
      </c>
      <c r="T91" s="25"/>
      <c r="U91" s="25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J91" s="25"/>
      <c r="AK91" s="25"/>
    </row>
    <row r="92" spans="1:37" s="23" customFormat="1" x14ac:dyDescent="0.25">
      <c r="A92" s="28"/>
      <c r="B92" s="29"/>
      <c r="C92" s="28"/>
      <c r="D92" s="29"/>
      <c r="E92" s="32"/>
      <c r="F92" s="32"/>
      <c r="G92" s="32"/>
      <c r="H92" s="25"/>
      <c r="I92" s="30"/>
      <c r="J92" s="30"/>
      <c r="K92" s="30"/>
      <c r="L92" s="22"/>
      <c r="M92" s="38"/>
      <c r="N92" s="30"/>
      <c r="O92" s="30"/>
      <c r="P92" s="30"/>
      <c r="Q92" s="22"/>
      <c r="R92" s="38"/>
      <c r="S92" s="29">
        <f t="shared" si="4"/>
        <v>0</v>
      </c>
      <c r="T92" s="25"/>
      <c r="U92" s="25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J92" s="25"/>
      <c r="AK92" s="25"/>
    </row>
    <row r="93" spans="1:37" s="23" customFormat="1" x14ac:dyDescent="0.25">
      <c r="A93" s="28"/>
      <c r="B93" s="29"/>
      <c r="C93" s="28"/>
      <c r="D93" s="29"/>
      <c r="E93" s="32"/>
      <c r="F93" s="32"/>
      <c r="G93" s="32"/>
      <c r="H93" s="25"/>
      <c r="I93" s="30"/>
      <c r="J93" s="30"/>
      <c r="K93" s="30"/>
      <c r="L93" s="22"/>
      <c r="M93" s="38"/>
      <c r="N93" s="30"/>
      <c r="O93" s="30"/>
      <c r="P93" s="30"/>
      <c r="Q93" s="22"/>
      <c r="R93" s="38"/>
      <c r="S93" s="29">
        <f t="shared" si="4"/>
        <v>0</v>
      </c>
      <c r="T93" s="25"/>
      <c r="U93" s="25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J93" s="25"/>
      <c r="AK93" s="25"/>
    </row>
    <row r="94" spans="1:37" s="23" customFormat="1" x14ac:dyDescent="0.25">
      <c r="A94" s="28"/>
      <c r="B94" s="29"/>
      <c r="C94" s="28"/>
      <c r="D94" s="29"/>
      <c r="E94" s="32"/>
      <c r="F94" s="32"/>
      <c r="G94" s="32"/>
      <c r="H94" s="25"/>
      <c r="I94" s="30"/>
      <c r="J94" s="30"/>
      <c r="K94" s="30"/>
      <c r="L94" s="22"/>
      <c r="M94" s="38"/>
      <c r="N94" s="30"/>
      <c r="O94" s="30"/>
      <c r="P94" s="30"/>
      <c r="Q94" s="22"/>
      <c r="R94" s="38"/>
      <c r="S94" s="29">
        <f t="shared" ref="S94:S157" si="5">SUM(D94-B94)</f>
        <v>0</v>
      </c>
      <c r="T94" s="25"/>
      <c r="U94" s="25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J94" s="25"/>
      <c r="AK94" s="25"/>
    </row>
    <row r="95" spans="1:37" s="23" customFormat="1" x14ac:dyDescent="0.25">
      <c r="A95" s="28"/>
      <c r="B95" s="29"/>
      <c r="C95" s="28"/>
      <c r="D95" s="29"/>
      <c r="E95" s="32"/>
      <c r="F95" s="32"/>
      <c r="G95" s="32"/>
      <c r="H95" s="25"/>
      <c r="I95" s="30"/>
      <c r="J95" s="30"/>
      <c r="K95" s="30"/>
      <c r="L95" s="22"/>
      <c r="M95" s="38"/>
      <c r="N95" s="30"/>
      <c r="O95" s="30"/>
      <c r="P95" s="30"/>
      <c r="Q95" s="22"/>
      <c r="R95" s="38"/>
      <c r="S95" s="29">
        <f t="shared" si="5"/>
        <v>0</v>
      </c>
      <c r="T95" s="25"/>
      <c r="U95" s="25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J95" s="25"/>
      <c r="AK95" s="25"/>
    </row>
    <row r="96" spans="1:37" s="23" customFormat="1" x14ac:dyDescent="0.25">
      <c r="A96" s="28"/>
      <c r="B96" s="29"/>
      <c r="C96" s="28"/>
      <c r="D96" s="29"/>
      <c r="E96" s="32"/>
      <c r="F96" s="32"/>
      <c r="G96" s="32"/>
      <c r="H96" s="25"/>
      <c r="I96" s="30"/>
      <c r="J96" s="30"/>
      <c r="K96" s="30"/>
      <c r="L96" s="22"/>
      <c r="M96" s="38"/>
      <c r="N96" s="30"/>
      <c r="O96" s="30"/>
      <c r="P96" s="30"/>
      <c r="Q96" s="22"/>
      <c r="R96" s="38"/>
      <c r="S96" s="29">
        <f t="shared" si="5"/>
        <v>0</v>
      </c>
      <c r="T96" s="25"/>
      <c r="U96" s="25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J96" s="25"/>
      <c r="AK96" s="25"/>
    </row>
    <row r="97" spans="1:37" s="23" customFormat="1" x14ac:dyDescent="0.25">
      <c r="A97" s="28"/>
      <c r="B97" s="29"/>
      <c r="C97" s="28"/>
      <c r="D97" s="29"/>
      <c r="E97" s="32"/>
      <c r="F97" s="32"/>
      <c r="G97" s="32"/>
      <c r="H97" s="25"/>
      <c r="I97" s="30"/>
      <c r="J97" s="30"/>
      <c r="K97" s="30"/>
      <c r="L97" s="22"/>
      <c r="M97" s="38"/>
      <c r="N97" s="30"/>
      <c r="O97" s="30"/>
      <c r="P97" s="30"/>
      <c r="Q97" s="22"/>
      <c r="R97" s="38"/>
      <c r="S97" s="29">
        <f t="shared" si="5"/>
        <v>0</v>
      </c>
      <c r="T97" s="25"/>
      <c r="U97" s="25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J97" s="25"/>
      <c r="AK97" s="25"/>
    </row>
    <row r="98" spans="1:37" s="23" customFormat="1" x14ac:dyDescent="0.25">
      <c r="A98" s="28"/>
      <c r="B98" s="29"/>
      <c r="C98" s="28"/>
      <c r="D98" s="29"/>
      <c r="E98" s="32"/>
      <c r="F98" s="32"/>
      <c r="G98" s="32"/>
      <c r="H98" s="25"/>
      <c r="I98" s="30"/>
      <c r="J98" s="30"/>
      <c r="K98" s="30"/>
      <c r="L98" s="22"/>
      <c r="M98" s="38"/>
      <c r="N98" s="30"/>
      <c r="O98" s="30"/>
      <c r="P98" s="30"/>
      <c r="Q98" s="22"/>
      <c r="R98" s="38"/>
      <c r="S98" s="29">
        <f t="shared" si="5"/>
        <v>0</v>
      </c>
      <c r="T98" s="25"/>
      <c r="U98" s="25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J98" s="25"/>
      <c r="AK98" s="25"/>
    </row>
    <row r="99" spans="1:37" s="23" customFormat="1" x14ac:dyDescent="0.25">
      <c r="A99" s="28"/>
      <c r="B99" s="29"/>
      <c r="C99" s="28"/>
      <c r="D99" s="29"/>
      <c r="E99" s="32"/>
      <c r="F99" s="32"/>
      <c r="G99" s="32"/>
      <c r="H99" s="25"/>
      <c r="I99" s="30"/>
      <c r="J99" s="30"/>
      <c r="K99" s="30"/>
      <c r="L99" s="22"/>
      <c r="M99" s="38"/>
      <c r="N99" s="30"/>
      <c r="O99" s="30"/>
      <c r="P99" s="30"/>
      <c r="Q99" s="22"/>
      <c r="R99" s="38"/>
      <c r="S99" s="29">
        <f t="shared" si="5"/>
        <v>0</v>
      </c>
      <c r="T99" s="25"/>
      <c r="U99" s="25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J99" s="25"/>
      <c r="AK99" s="25"/>
    </row>
    <row r="100" spans="1:37" s="23" customFormat="1" x14ac:dyDescent="0.25">
      <c r="A100" s="28"/>
      <c r="B100" s="29"/>
      <c r="C100" s="28"/>
      <c r="D100" s="29"/>
      <c r="E100" s="32"/>
      <c r="F100" s="32"/>
      <c r="G100" s="32"/>
      <c r="H100" s="25"/>
      <c r="I100" s="30"/>
      <c r="J100" s="30"/>
      <c r="K100" s="30"/>
      <c r="L100" s="22"/>
      <c r="M100" s="38"/>
      <c r="N100" s="30"/>
      <c r="O100" s="30"/>
      <c r="P100" s="30"/>
      <c r="Q100" s="22"/>
      <c r="R100" s="38"/>
      <c r="S100" s="29">
        <f t="shared" si="5"/>
        <v>0</v>
      </c>
      <c r="T100" s="25"/>
      <c r="U100" s="25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J100" s="25"/>
      <c r="AK100" s="25"/>
    </row>
    <row r="101" spans="1:37" s="23" customFormat="1" x14ac:dyDescent="0.25">
      <c r="A101" s="28"/>
      <c r="B101" s="29"/>
      <c r="C101" s="28"/>
      <c r="D101" s="29"/>
      <c r="E101" s="32"/>
      <c r="F101" s="32"/>
      <c r="G101" s="32"/>
      <c r="H101" s="25"/>
      <c r="I101" s="30"/>
      <c r="J101" s="30"/>
      <c r="K101" s="30"/>
      <c r="L101" s="22"/>
      <c r="M101" s="38"/>
      <c r="N101" s="30"/>
      <c r="O101" s="30"/>
      <c r="P101" s="30"/>
      <c r="Q101" s="22"/>
      <c r="R101" s="38"/>
      <c r="S101" s="29">
        <f t="shared" si="5"/>
        <v>0</v>
      </c>
      <c r="T101" s="25"/>
      <c r="U101" s="25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J101" s="25"/>
      <c r="AK101" s="25"/>
    </row>
    <row r="102" spans="1:37" s="23" customFormat="1" x14ac:dyDescent="0.25">
      <c r="A102" s="28"/>
      <c r="B102" s="29"/>
      <c r="C102" s="28"/>
      <c r="D102" s="29"/>
      <c r="E102" s="32"/>
      <c r="F102" s="32"/>
      <c r="G102" s="32"/>
      <c r="H102" s="25"/>
      <c r="I102" s="30"/>
      <c r="J102" s="30"/>
      <c r="K102" s="30"/>
      <c r="L102" s="22"/>
      <c r="M102" s="38"/>
      <c r="N102" s="30"/>
      <c r="O102" s="30"/>
      <c r="P102" s="30"/>
      <c r="Q102" s="22"/>
      <c r="R102" s="38"/>
      <c r="S102" s="29">
        <f t="shared" si="5"/>
        <v>0</v>
      </c>
      <c r="T102" s="25"/>
      <c r="U102" s="25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J102" s="25"/>
      <c r="AK102" s="25"/>
    </row>
    <row r="103" spans="1:37" s="23" customFormat="1" x14ac:dyDescent="0.25">
      <c r="A103" s="28"/>
      <c r="B103" s="29"/>
      <c r="C103" s="28"/>
      <c r="D103" s="29"/>
      <c r="E103" s="32"/>
      <c r="F103" s="32"/>
      <c r="G103" s="32"/>
      <c r="H103" s="25"/>
      <c r="I103" s="30"/>
      <c r="J103" s="30"/>
      <c r="K103" s="30"/>
      <c r="L103" s="22"/>
      <c r="M103" s="38"/>
      <c r="N103" s="30"/>
      <c r="O103" s="30"/>
      <c r="P103" s="30"/>
      <c r="Q103" s="22"/>
      <c r="R103" s="38"/>
      <c r="S103" s="29">
        <f t="shared" si="5"/>
        <v>0</v>
      </c>
      <c r="T103" s="25"/>
      <c r="U103" s="25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J103" s="25"/>
      <c r="AK103" s="25"/>
    </row>
    <row r="104" spans="1:37" s="23" customFormat="1" x14ac:dyDescent="0.25">
      <c r="A104" s="28"/>
      <c r="B104" s="29"/>
      <c r="C104" s="28"/>
      <c r="D104" s="29"/>
      <c r="E104" s="32"/>
      <c r="F104" s="32"/>
      <c r="G104" s="32"/>
      <c r="H104" s="25"/>
      <c r="I104" s="30"/>
      <c r="J104" s="30"/>
      <c r="K104" s="30"/>
      <c r="L104" s="22"/>
      <c r="M104" s="38"/>
      <c r="N104" s="30"/>
      <c r="O104" s="30"/>
      <c r="P104" s="30"/>
      <c r="Q104" s="22"/>
      <c r="R104" s="38"/>
      <c r="S104" s="29">
        <f t="shared" si="5"/>
        <v>0</v>
      </c>
      <c r="T104" s="25"/>
      <c r="U104" s="25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J104" s="25"/>
      <c r="AK104" s="25"/>
    </row>
    <row r="105" spans="1:37" s="23" customFormat="1" x14ac:dyDescent="0.25">
      <c r="A105" s="28"/>
      <c r="B105" s="29"/>
      <c r="C105" s="28"/>
      <c r="D105" s="29"/>
      <c r="E105" s="32"/>
      <c r="F105" s="32"/>
      <c r="G105" s="32"/>
      <c r="H105" s="25"/>
      <c r="I105" s="30"/>
      <c r="J105" s="30"/>
      <c r="K105" s="30"/>
      <c r="L105" s="22"/>
      <c r="M105" s="38"/>
      <c r="N105" s="30"/>
      <c r="O105" s="30"/>
      <c r="P105" s="30"/>
      <c r="Q105" s="22"/>
      <c r="R105" s="38"/>
      <c r="S105" s="29">
        <f t="shared" si="5"/>
        <v>0</v>
      </c>
      <c r="T105" s="25"/>
      <c r="U105" s="25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J105" s="25"/>
      <c r="AK105" s="25"/>
    </row>
    <row r="106" spans="1:37" s="23" customFormat="1" x14ac:dyDescent="0.25">
      <c r="A106" s="28"/>
      <c r="B106" s="29"/>
      <c r="C106" s="28"/>
      <c r="D106" s="29"/>
      <c r="E106" s="32"/>
      <c r="F106" s="32"/>
      <c r="G106" s="32"/>
      <c r="H106" s="25"/>
      <c r="I106" s="30"/>
      <c r="J106" s="30"/>
      <c r="K106" s="30"/>
      <c r="L106" s="22"/>
      <c r="M106" s="38"/>
      <c r="N106" s="30"/>
      <c r="O106" s="30"/>
      <c r="P106" s="30"/>
      <c r="Q106" s="22"/>
      <c r="R106" s="38"/>
      <c r="S106" s="29">
        <f t="shared" si="5"/>
        <v>0</v>
      </c>
      <c r="T106" s="25"/>
      <c r="U106" s="25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J106" s="25"/>
      <c r="AK106" s="25"/>
    </row>
    <row r="107" spans="1:37" s="23" customFormat="1" x14ac:dyDescent="0.25">
      <c r="A107" s="28"/>
      <c r="B107" s="29"/>
      <c r="C107" s="28"/>
      <c r="D107" s="29"/>
      <c r="E107" s="32"/>
      <c r="F107" s="32"/>
      <c r="G107" s="32"/>
      <c r="H107" s="25"/>
      <c r="I107" s="30"/>
      <c r="J107" s="30"/>
      <c r="K107" s="30"/>
      <c r="L107" s="22"/>
      <c r="M107" s="38"/>
      <c r="N107" s="30"/>
      <c r="O107" s="30"/>
      <c r="P107" s="30"/>
      <c r="Q107" s="22"/>
      <c r="R107" s="38"/>
      <c r="S107" s="29">
        <f t="shared" si="5"/>
        <v>0</v>
      </c>
      <c r="T107" s="25"/>
      <c r="U107" s="25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J107" s="25"/>
      <c r="AK107" s="25"/>
    </row>
    <row r="108" spans="1:37" s="23" customFormat="1" x14ac:dyDescent="0.25">
      <c r="A108" s="28"/>
      <c r="B108" s="29"/>
      <c r="C108" s="28"/>
      <c r="D108" s="29"/>
      <c r="E108" s="32"/>
      <c r="F108" s="32"/>
      <c r="G108" s="32"/>
      <c r="H108" s="25"/>
      <c r="I108" s="30"/>
      <c r="J108" s="30"/>
      <c r="K108" s="30"/>
      <c r="L108" s="22"/>
      <c r="M108" s="38"/>
      <c r="N108" s="30"/>
      <c r="O108" s="30"/>
      <c r="P108" s="30"/>
      <c r="Q108" s="22"/>
      <c r="R108" s="38"/>
      <c r="S108" s="29">
        <f t="shared" si="5"/>
        <v>0</v>
      </c>
      <c r="T108" s="25"/>
      <c r="U108" s="25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J108" s="25"/>
      <c r="AK108" s="25"/>
    </row>
    <row r="109" spans="1:37" s="23" customFormat="1" x14ac:dyDescent="0.25">
      <c r="A109" s="28"/>
      <c r="B109" s="29"/>
      <c r="C109" s="28"/>
      <c r="D109" s="29"/>
      <c r="E109" s="32"/>
      <c r="F109" s="32"/>
      <c r="G109" s="32"/>
      <c r="H109" s="25"/>
      <c r="I109" s="30"/>
      <c r="J109" s="30"/>
      <c r="K109" s="30"/>
      <c r="L109" s="22"/>
      <c r="M109" s="38"/>
      <c r="N109" s="30"/>
      <c r="O109" s="30"/>
      <c r="P109" s="30"/>
      <c r="Q109" s="22"/>
      <c r="R109" s="38"/>
      <c r="S109" s="29">
        <f t="shared" si="5"/>
        <v>0</v>
      </c>
      <c r="T109" s="25"/>
      <c r="U109" s="25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J109" s="25"/>
      <c r="AK109" s="25"/>
    </row>
    <row r="110" spans="1:37" s="23" customFormat="1" x14ac:dyDescent="0.25">
      <c r="A110" s="28"/>
      <c r="B110" s="29"/>
      <c r="C110" s="28"/>
      <c r="D110" s="29"/>
      <c r="E110" s="32"/>
      <c r="F110" s="32"/>
      <c r="G110" s="32"/>
      <c r="H110" s="25"/>
      <c r="I110" s="30"/>
      <c r="J110" s="30"/>
      <c r="K110" s="30"/>
      <c r="L110" s="22"/>
      <c r="M110" s="38"/>
      <c r="N110" s="30"/>
      <c r="O110" s="30"/>
      <c r="P110" s="30"/>
      <c r="Q110" s="22"/>
      <c r="R110" s="38"/>
      <c r="S110" s="29">
        <f t="shared" si="5"/>
        <v>0</v>
      </c>
      <c r="T110" s="25"/>
      <c r="U110" s="25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J110" s="25"/>
      <c r="AK110" s="25"/>
    </row>
    <row r="111" spans="1:37" s="23" customFormat="1" x14ac:dyDescent="0.25">
      <c r="A111" s="28"/>
      <c r="B111" s="29"/>
      <c r="C111" s="28"/>
      <c r="D111" s="29"/>
      <c r="E111" s="32"/>
      <c r="F111" s="32"/>
      <c r="G111" s="32"/>
      <c r="H111" s="25"/>
      <c r="I111" s="30"/>
      <c r="J111" s="30"/>
      <c r="K111" s="30"/>
      <c r="L111" s="22"/>
      <c r="M111" s="38"/>
      <c r="N111" s="30"/>
      <c r="O111" s="30"/>
      <c r="P111" s="30"/>
      <c r="Q111" s="22"/>
      <c r="R111" s="38"/>
      <c r="S111" s="29">
        <f t="shared" si="5"/>
        <v>0</v>
      </c>
      <c r="T111" s="25"/>
      <c r="U111" s="25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J111" s="25"/>
      <c r="AK111" s="25"/>
    </row>
    <row r="112" spans="1:37" s="23" customFormat="1" x14ac:dyDescent="0.25">
      <c r="A112" s="28"/>
      <c r="B112" s="29"/>
      <c r="C112" s="28"/>
      <c r="D112" s="29"/>
      <c r="E112" s="32"/>
      <c r="F112" s="32"/>
      <c r="G112" s="32"/>
      <c r="H112" s="25"/>
      <c r="I112" s="30"/>
      <c r="J112" s="30"/>
      <c r="K112" s="30"/>
      <c r="L112" s="22"/>
      <c r="M112" s="38"/>
      <c r="N112" s="30"/>
      <c r="O112" s="30"/>
      <c r="P112" s="30"/>
      <c r="Q112" s="22"/>
      <c r="R112" s="38"/>
      <c r="S112" s="29">
        <f t="shared" si="5"/>
        <v>0</v>
      </c>
      <c r="T112" s="25"/>
      <c r="U112" s="25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J112" s="25"/>
      <c r="AK112" s="25"/>
    </row>
    <row r="113" spans="1:37" s="23" customFormat="1" x14ac:dyDescent="0.25">
      <c r="A113" s="28"/>
      <c r="B113" s="29"/>
      <c r="C113" s="28"/>
      <c r="D113" s="29"/>
      <c r="E113" s="32"/>
      <c r="F113" s="32"/>
      <c r="G113" s="32"/>
      <c r="H113" s="25"/>
      <c r="I113" s="30"/>
      <c r="J113" s="30"/>
      <c r="K113" s="30"/>
      <c r="L113" s="22"/>
      <c r="M113" s="38"/>
      <c r="N113" s="30"/>
      <c r="O113" s="30"/>
      <c r="P113" s="30"/>
      <c r="Q113" s="22"/>
      <c r="R113" s="38"/>
      <c r="S113" s="29">
        <f t="shared" si="5"/>
        <v>0</v>
      </c>
      <c r="T113" s="25"/>
      <c r="U113" s="25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J113" s="25"/>
      <c r="AK113" s="25"/>
    </row>
    <row r="114" spans="1:37" s="23" customFormat="1" x14ac:dyDescent="0.25">
      <c r="A114" s="28"/>
      <c r="B114" s="29"/>
      <c r="C114" s="28"/>
      <c r="D114" s="29"/>
      <c r="E114" s="32"/>
      <c r="F114" s="32"/>
      <c r="G114" s="32"/>
      <c r="H114" s="25"/>
      <c r="I114" s="30"/>
      <c r="J114" s="30"/>
      <c r="K114" s="30"/>
      <c r="L114" s="22"/>
      <c r="M114" s="38"/>
      <c r="N114" s="30"/>
      <c r="O114" s="30"/>
      <c r="P114" s="30"/>
      <c r="Q114" s="22"/>
      <c r="R114" s="38"/>
      <c r="S114" s="29">
        <f t="shared" si="5"/>
        <v>0</v>
      </c>
      <c r="T114" s="25"/>
      <c r="U114" s="25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J114" s="25"/>
      <c r="AK114" s="25"/>
    </row>
    <row r="115" spans="1:37" s="23" customFormat="1" x14ac:dyDescent="0.25">
      <c r="A115" s="28"/>
      <c r="B115" s="29"/>
      <c r="C115" s="28"/>
      <c r="D115" s="29"/>
      <c r="E115" s="32"/>
      <c r="F115" s="32"/>
      <c r="G115" s="32"/>
      <c r="H115" s="25"/>
      <c r="I115" s="30"/>
      <c r="J115" s="30"/>
      <c r="K115" s="30"/>
      <c r="L115" s="22"/>
      <c r="M115" s="38"/>
      <c r="N115" s="30"/>
      <c r="O115" s="30"/>
      <c r="P115" s="30"/>
      <c r="Q115" s="22"/>
      <c r="R115" s="38"/>
      <c r="S115" s="29">
        <f t="shared" si="5"/>
        <v>0</v>
      </c>
      <c r="T115" s="25"/>
      <c r="U115" s="25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J115" s="25"/>
      <c r="AK115" s="25"/>
    </row>
    <row r="116" spans="1:37" s="23" customFormat="1" x14ac:dyDescent="0.25">
      <c r="A116" s="28"/>
      <c r="B116" s="29"/>
      <c r="C116" s="28"/>
      <c r="D116" s="29"/>
      <c r="E116" s="32"/>
      <c r="F116" s="32"/>
      <c r="G116" s="32"/>
      <c r="H116" s="25"/>
      <c r="I116" s="30"/>
      <c r="J116" s="30"/>
      <c r="K116" s="30"/>
      <c r="L116" s="22"/>
      <c r="M116" s="38"/>
      <c r="N116" s="30"/>
      <c r="O116" s="30"/>
      <c r="P116" s="30"/>
      <c r="Q116" s="22"/>
      <c r="R116" s="38"/>
      <c r="S116" s="29">
        <f t="shared" si="5"/>
        <v>0</v>
      </c>
      <c r="T116" s="25"/>
      <c r="U116" s="25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J116" s="25"/>
      <c r="AK116" s="25"/>
    </row>
    <row r="117" spans="1:37" s="23" customFormat="1" x14ac:dyDescent="0.25">
      <c r="A117" s="28"/>
      <c r="B117" s="29"/>
      <c r="C117" s="28"/>
      <c r="D117" s="29"/>
      <c r="E117" s="32"/>
      <c r="F117" s="32"/>
      <c r="G117" s="32"/>
      <c r="H117" s="25"/>
      <c r="I117" s="30"/>
      <c r="J117" s="30"/>
      <c r="K117" s="30"/>
      <c r="L117" s="22"/>
      <c r="M117" s="38"/>
      <c r="N117" s="30"/>
      <c r="O117" s="30"/>
      <c r="P117" s="30"/>
      <c r="Q117" s="22"/>
      <c r="R117" s="38"/>
      <c r="S117" s="29">
        <f t="shared" si="5"/>
        <v>0</v>
      </c>
      <c r="T117" s="25"/>
      <c r="U117" s="25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J117" s="25"/>
      <c r="AK117" s="25"/>
    </row>
    <row r="118" spans="1:37" s="23" customFormat="1" x14ac:dyDescent="0.25">
      <c r="A118" s="28"/>
      <c r="B118" s="29"/>
      <c r="C118" s="28"/>
      <c r="D118" s="29"/>
      <c r="E118" s="32"/>
      <c r="F118" s="32"/>
      <c r="G118" s="32"/>
      <c r="H118" s="25"/>
      <c r="I118" s="30"/>
      <c r="J118" s="30"/>
      <c r="K118" s="30"/>
      <c r="L118" s="22"/>
      <c r="M118" s="38"/>
      <c r="N118" s="30"/>
      <c r="O118" s="30"/>
      <c r="P118" s="30"/>
      <c r="Q118" s="22"/>
      <c r="R118" s="38"/>
      <c r="S118" s="29">
        <f t="shared" si="5"/>
        <v>0</v>
      </c>
      <c r="T118" s="25"/>
      <c r="U118" s="25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J118" s="25"/>
      <c r="AK118" s="25"/>
    </row>
    <row r="119" spans="1:37" s="23" customFormat="1" x14ac:dyDescent="0.25">
      <c r="A119" s="28"/>
      <c r="B119" s="29"/>
      <c r="C119" s="28"/>
      <c r="D119" s="29"/>
      <c r="E119" s="32"/>
      <c r="F119" s="32"/>
      <c r="G119" s="32"/>
      <c r="H119" s="25"/>
      <c r="I119" s="30"/>
      <c r="J119" s="30"/>
      <c r="K119" s="30"/>
      <c r="L119" s="22"/>
      <c r="M119" s="38"/>
      <c r="N119" s="30"/>
      <c r="O119" s="30"/>
      <c r="P119" s="30"/>
      <c r="Q119" s="22"/>
      <c r="R119" s="38"/>
      <c r="S119" s="29">
        <f t="shared" si="5"/>
        <v>0</v>
      </c>
      <c r="T119" s="25"/>
      <c r="U119" s="25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J119" s="25"/>
      <c r="AK119" s="25"/>
    </row>
    <row r="120" spans="1:37" s="23" customFormat="1" x14ac:dyDescent="0.25">
      <c r="A120" s="28"/>
      <c r="B120" s="29"/>
      <c r="C120" s="28"/>
      <c r="D120" s="29"/>
      <c r="E120" s="32"/>
      <c r="F120" s="32"/>
      <c r="G120" s="32"/>
      <c r="H120" s="25"/>
      <c r="I120" s="30"/>
      <c r="J120" s="30"/>
      <c r="K120" s="30"/>
      <c r="L120" s="22"/>
      <c r="M120" s="38"/>
      <c r="N120" s="30"/>
      <c r="O120" s="30"/>
      <c r="P120" s="30"/>
      <c r="Q120" s="22"/>
      <c r="R120" s="38"/>
      <c r="S120" s="29">
        <f t="shared" si="5"/>
        <v>0</v>
      </c>
      <c r="T120" s="25"/>
      <c r="U120" s="25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J120" s="25"/>
      <c r="AK120" s="25"/>
    </row>
    <row r="121" spans="1:37" s="23" customFormat="1" x14ac:dyDescent="0.25">
      <c r="A121" s="28"/>
      <c r="B121" s="29"/>
      <c r="C121" s="28"/>
      <c r="D121" s="29"/>
      <c r="E121" s="32"/>
      <c r="F121" s="32"/>
      <c r="G121" s="32"/>
      <c r="H121" s="25"/>
      <c r="I121" s="30"/>
      <c r="J121" s="30"/>
      <c r="K121" s="30"/>
      <c r="L121" s="22"/>
      <c r="M121" s="38"/>
      <c r="N121" s="30"/>
      <c r="O121" s="30"/>
      <c r="P121" s="30"/>
      <c r="Q121" s="22"/>
      <c r="R121" s="38"/>
      <c r="S121" s="29">
        <f t="shared" si="5"/>
        <v>0</v>
      </c>
      <c r="T121" s="25"/>
      <c r="U121" s="25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J121" s="25"/>
      <c r="AK121" s="25"/>
    </row>
    <row r="122" spans="1:37" s="23" customFormat="1" x14ac:dyDescent="0.25">
      <c r="A122" s="28"/>
      <c r="B122" s="29"/>
      <c r="C122" s="28"/>
      <c r="D122" s="29"/>
      <c r="E122" s="32"/>
      <c r="F122" s="32"/>
      <c r="G122" s="32"/>
      <c r="H122" s="25"/>
      <c r="I122" s="30"/>
      <c r="J122" s="30"/>
      <c r="K122" s="30"/>
      <c r="L122" s="22"/>
      <c r="M122" s="38"/>
      <c r="N122" s="30"/>
      <c r="O122" s="30"/>
      <c r="P122" s="30"/>
      <c r="Q122" s="22"/>
      <c r="R122" s="38"/>
      <c r="S122" s="29">
        <f t="shared" si="5"/>
        <v>0</v>
      </c>
      <c r="T122" s="25"/>
      <c r="U122" s="25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J122" s="25"/>
      <c r="AK122" s="25"/>
    </row>
    <row r="123" spans="1:37" s="23" customFormat="1" x14ac:dyDescent="0.25">
      <c r="A123" s="28"/>
      <c r="B123" s="29"/>
      <c r="C123" s="28"/>
      <c r="D123" s="29"/>
      <c r="E123" s="32"/>
      <c r="F123" s="32"/>
      <c r="G123" s="32"/>
      <c r="H123" s="25"/>
      <c r="I123" s="30"/>
      <c r="J123" s="30"/>
      <c r="K123" s="30"/>
      <c r="L123" s="22"/>
      <c r="M123" s="38"/>
      <c r="N123" s="30"/>
      <c r="O123" s="30"/>
      <c r="P123" s="30"/>
      <c r="Q123" s="22"/>
      <c r="R123" s="38"/>
      <c r="S123" s="29">
        <f t="shared" si="5"/>
        <v>0</v>
      </c>
      <c r="T123" s="25"/>
      <c r="U123" s="25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J123" s="25"/>
      <c r="AK123" s="25"/>
    </row>
    <row r="124" spans="1:37" s="23" customFormat="1" x14ac:dyDescent="0.25">
      <c r="A124" s="28"/>
      <c r="B124" s="29"/>
      <c r="C124" s="28"/>
      <c r="D124" s="29"/>
      <c r="E124" s="32"/>
      <c r="F124" s="32"/>
      <c r="G124" s="32"/>
      <c r="H124" s="25"/>
      <c r="I124" s="30"/>
      <c r="J124" s="30"/>
      <c r="K124" s="30"/>
      <c r="L124" s="22"/>
      <c r="M124" s="38"/>
      <c r="N124" s="30"/>
      <c r="O124" s="30"/>
      <c r="P124" s="30"/>
      <c r="Q124" s="22"/>
      <c r="R124" s="38"/>
      <c r="S124" s="29">
        <f t="shared" si="5"/>
        <v>0</v>
      </c>
      <c r="T124" s="25"/>
      <c r="U124" s="25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J124" s="25"/>
      <c r="AK124" s="25"/>
    </row>
    <row r="125" spans="1:37" s="23" customFormat="1" x14ac:dyDescent="0.25">
      <c r="A125" s="28"/>
      <c r="B125" s="29"/>
      <c r="C125" s="28"/>
      <c r="D125" s="29"/>
      <c r="E125" s="32"/>
      <c r="F125" s="32"/>
      <c r="G125" s="32"/>
      <c r="H125" s="25"/>
      <c r="I125" s="30"/>
      <c r="J125" s="30"/>
      <c r="K125" s="30"/>
      <c r="L125" s="22"/>
      <c r="M125" s="38"/>
      <c r="N125" s="30"/>
      <c r="O125" s="30"/>
      <c r="P125" s="30"/>
      <c r="Q125" s="22"/>
      <c r="R125" s="38"/>
      <c r="S125" s="29">
        <f t="shared" si="5"/>
        <v>0</v>
      </c>
      <c r="T125" s="25"/>
      <c r="U125" s="25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J125" s="25"/>
      <c r="AK125" s="25"/>
    </row>
    <row r="126" spans="1:37" s="23" customFormat="1" x14ac:dyDescent="0.25">
      <c r="A126" s="28"/>
      <c r="B126" s="29"/>
      <c r="C126" s="28"/>
      <c r="D126" s="29"/>
      <c r="E126" s="32"/>
      <c r="F126" s="32"/>
      <c r="G126" s="32"/>
      <c r="H126" s="25"/>
      <c r="I126" s="30"/>
      <c r="J126" s="30"/>
      <c r="K126" s="30"/>
      <c r="L126" s="22"/>
      <c r="M126" s="38"/>
      <c r="N126" s="30"/>
      <c r="O126" s="30"/>
      <c r="P126" s="30"/>
      <c r="Q126" s="22"/>
      <c r="R126" s="38"/>
      <c r="S126" s="29">
        <f t="shared" si="5"/>
        <v>0</v>
      </c>
      <c r="T126" s="25"/>
      <c r="U126" s="25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J126" s="25"/>
      <c r="AK126" s="25"/>
    </row>
    <row r="127" spans="1:37" s="23" customFormat="1" x14ac:dyDescent="0.25">
      <c r="A127" s="28"/>
      <c r="B127" s="29"/>
      <c r="C127" s="28"/>
      <c r="D127" s="29"/>
      <c r="E127" s="32"/>
      <c r="F127" s="32"/>
      <c r="G127" s="32"/>
      <c r="H127" s="25"/>
      <c r="I127" s="30"/>
      <c r="J127" s="30"/>
      <c r="K127" s="30"/>
      <c r="L127" s="22"/>
      <c r="M127" s="38"/>
      <c r="N127" s="30"/>
      <c r="O127" s="30"/>
      <c r="P127" s="30"/>
      <c r="Q127" s="22"/>
      <c r="R127" s="38"/>
      <c r="S127" s="29">
        <f t="shared" si="5"/>
        <v>0</v>
      </c>
      <c r="T127" s="25"/>
      <c r="U127" s="25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J127" s="25"/>
      <c r="AK127" s="25"/>
    </row>
    <row r="128" spans="1:37" s="23" customFormat="1" x14ac:dyDescent="0.25">
      <c r="A128" s="28"/>
      <c r="B128" s="29"/>
      <c r="C128" s="28"/>
      <c r="D128" s="29"/>
      <c r="E128" s="32"/>
      <c r="F128" s="32"/>
      <c r="G128" s="32"/>
      <c r="H128" s="25"/>
      <c r="I128" s="30"/>
      <c r="J128" s="30"/>
      <c r="K128" s="30"/>
      <c r="L128" s="22"/>
      <c r="M128" s="38"/>
      <c r="N128" s="30"/>
      <c r="O128" s="30"/>
      <c r="P128" s="30"/>
      <c r="Q128" s="22"/>
      <c r="R128" s="38"/>
      <c r="S128" s="29">
        <f t="shared" si="5"/>
        <v>0</v>
      </c>
      <c r="T128" s="25"/>
      <c r="U128" s="25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J128" s="25"/>
      <c r="AK128" s="25"/>
    </row>
    <row r="129" spans="1:37" s="23" customFormat="1" x14ac:dyDescent="0.25">
      <c r="A129" s="28"/>
      <c r="B129" s="29"/>
      <c r="C129" s="28"/>
      <c r="D129" s="29"/>
      <c r="E129" s="32"/>
      <c r="F129" s="32"/>
      <c r="G129" s="32"/>
      <c r="H129" s="25"/>
      <c r="I129" s="30"/>
      <c r="J129" s="30"/>
      <c r="K129" s="30"/>
      <c r="L129" s="22"/>
      <c r="M129" s="38"/>
      <c r="N129" s="30"/>
      <c r="O129" s="30"/>
      <c r="P129" s="30"/>
      <c r="Q129" s="22"/>
      <c r="R129" s="38"/>
      <c r="S129" s="29">
        <f t="shared" si="5"/>
        <v>0</v>
      </c>
      <c r="T129" s="25"/>
      <c r="U129" s="25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J129" s="25"/>
      <c r="AK129" s="25"/>
    </row>
    <row r="130" spans="1:37" s="23" customFormat="1" x14ac:dyDescent="0.25">
      <c r="A130" s="28"/>
      <c r="B130" s="29"/>
      <c r="C130" s="28"/>
      <c r="D130" s="29"/>
      <c r="E130" s="32"/>
      <c r="F130" s="32"/>
      <c r="G130" s="32"/>
      <c r="H130" s="25"/>
      <c r="I130" s="30"/>
      <c r="J130" s="30"/>
      <c r="K130" s="30"/>
      <c r="L130" s="22"/>
      <c r="M130" s="38"/>
      <c r="N130" s="30"/>
      <c r="O130" s="30"/>
      <c r="P130" s="30"/>
      <c r="Q130" s="22"/>
      <c r="R130" s="38"/>
      <c r="S130" s="29">
        <f t="shared" si="5"/>
        <v>0</v>
      </c>
      <c r="T130" s="25"/>
      <c r="U130" s="25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J130" s="25"/>
      <c r="AK130" s="25"/>
    </row>
    <row r="131" spans="1:37" s="23" customFormat="1" x14ac:dyDescent="0.25">
      <c r="A131" s="28"/>
      <c r="B131" s="29"/>
      <c r="C131" s="28"/>
      <c r="D131" s="29"/>
      <c r="E131" s="32"/>
      <c r="F131" s="32"/>
      <c r="G131" s="32"/>
      <c r="H131" s="25"/>
      <c r="I131" s="30"/>
      <c r="J131" s="30"/>
      <c r="K131" s="30"/>
      <c r="L131" s="22"/>
      <c r="M131" s="38"/>
      <c r="N131" s="30"/>
      <c r="O131" s="30"/>
      <c r="P131" s="30"/>
      <c r="Q131" s="22"/>
      <c r="R131" s="38"/>
      <c r="S131" s="29">
        <f t="shared" si="5"/>
        <v>0</v>
      </c>
      <c r="T131" s="25"/>
      <c r="U131" s="25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J131" s="25"/>
      <c r="AK131" s="25"/>
    </row>
    <row r="132" spans="1:37" s="23" customFormat="1" x14ac:dyDescent="0.25">
      <c r="A132" s="28"/>
      <c r="B132" s="29"/>
      <c r="C132" s="28"/>
      <c r="D132" s="29"/>
      <c r="E132" s="32"/>
      <c r="F132" s="32"/>
      <c r="G132" s="32"/>
      <c r="H132" s="25"/>
      <c r="I132" s="30"/>
      <c r="J132" s="30"/>
      <c r="K132" s="30"/>
      <c r="L132" s="22"/>
      <c r="M132" s="38"/>
      <c r="N132" s="30"/>
      <c r="O132" s="30"/>
      <c r="P132" s="30"/>
      <c r="Q132" s="22"/>
      <c r="R132" s="38"/>
      <c r="S132" s="29">
        <f t="shared" si="5"/>
        <v>0</v>
      </c>
      <c r="T132" s="25"/>
      <c r="U132" s="25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J132" s="25"/>
      <c r="AK132" s="25"/>
    </row>
    <row r="133" spans="1:37" s="23" customFormat="1" x14ac:dyDescent="0.25">
      <c r="A133" s="28"/>
      <c r="B133" s="29"/>
      <c r="C133" s="28"/>
      <c r="D133" s="29"/>
      <c r="E133" s="32"/>
      <c r="F133" s="32"/>
      <c r="G133" s="32"/>
      <c r="H133" s="25"/>
      <c r="I133" s="30"/>
      <c r="J133" s="30"/>
      <c r="K133" s="30"/>
      <c r="L133" s="22"/>
      <c r="M133" s="38"/>
      <c r="N133" s="30"/>
      <c r="O133" s="30"/>
      <c r="P133" s="30"/>
      <c r="Q133" s="22"/>
      <c r="R133" s="38"/>
      <c r="S133" s="29">
        <f t="shared" si="5"/>
        <v>0</v>
      </c>
      <c r="T133" s="25"/>
      <c r="U133" s="25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J133" s="25"/>
      <c r="AK133" s="25"/>
    </row>
    <row r="134" spans="1:37" s="23" customFormat="1" x14ac:dyDescent="0.25">
      <c r="A134" s="28"/>
      <c r="B134" s="29"/>
      <c r="C134" s="28"/>
      <c r="D134" s="29"/>
      <c r="E134" s="32"/>
      <c r="F134" s="32"/>
      <c r="G134" s="32"/>
      <c r="H134" s="25"/>
      <c r="I134" s="30"/>
      <c r="J134" s="30"/>
      <c r="K134" s="30"/>
      <c r="L134" s="22"/>
      <c r="M134" s="38"/>
      <c r="N134" s="30"/>
      <c r="O134" s="30"/>
      <c r="P134" s="30"/>
      <c r="Q134" s="22"/>
      <c r="R134" s="38"/>
      <c r="S134" s="29">
        <f t="shared" si="5"/>
        <v>0</v>
      </c>
      <c r="T134" s="25"/>
      <c r="U134" s="25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J134" s="25"/>
      <c r="AK134" s="25"/>
    </row>
    <row r="135" spans="1:37" s="23" customFormat="1" x14ac:dyDescent="0.25">
      <c r="A135" s="28"/>
      <c r="B135" s="29"/>
      <c r="C135" s="28"/>
      <c r="D135" s="29"/>
      <c r="E135" s="32"/>
      <c r="F135" s="32"/>
      <c r="G135" s="32"/>
      <c r="H135" s="25"/>
      <c r="I135" s="30"/>
      <c r="J135" s="30"/>
      <c r="K135" s="30"/>
      <c r="L135" s="22"/>
      <c r="M135" s="38"/>
      <c r="N135" s="30"/>
      <c r="O135" s="30"/>
      <c r="P135" s="30"/>
      <c r="Q135" s="22"/>
      <c r="R135" s="38"/>
      <c r="S135" s="29">
        <f t="shared" si="5"/>
        <v>0</v>
      </c>
      <c r="T135" s="25"/>
      <c r="U135" s="25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J135" s="25"/>
      <c r="AK135" s="25"/>
    </row>
    <row r="136" spans="1:37" s="23" customFormat="1" x14ac:dyDescent="0.25">
      <c r="A136" s="28"/>
      <c r="B136" s="29"/>
      <c r="C136" s="28"/>
      <c r="D136" s="29"/>
      <c r="E136" s="32"/>
      <c r="F136" s="32"/>
      <c r="G136" s="32"/>
      <c r="H136" s="25"/>
      <c r="I136" s="30"/>
      <c r="J136" s="30"/>
      <c r="K136" s="30"/>
      <c r="L136" s="22"/>
      <c r="M136" s="38"/>
      <c r="N136" s="30"/>
      <c r="O136" s="30"/>
      <c r="P136" s="30"/>
      <c r="Q136" s="22"/>
      <c r="R136" s="38"/>
      <c r="S136" s="29">
        <f t="shared" si="5"/>
        <v>0</v>
      </c>
      <c r="T136" s="25"/>
      <c r="U136" s="25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J136" s="25"/>
      <c r="AK136" s="25"/>
    </row>
    <row r="137" spans="1:37" s="23" customFormat="1" x14ac:dyDescent="0.25">
      <c r="A137" s="28"/>
      <c r="B137" s="29"/>
      <c r="C137" s="28"/>
      <c r="D137" s="29"/>
      <c r="E137" s="32"/>
      <c r="F137" s="32"/>
      <c r="G137" s="32"/>
      <c r="H137" s="25"/>
      <c r="I137" s="30"/>
      <c r="J137" s="30"/>
      <c r="K137" s="30"/>
      <c r="L137" s="22"/>
      <c r="M137" s="38"/>
      <c r="N137" s="30"/>
      <c r="O137" s="30"/>
      <c r="P137" s="30"/>
      <c r="Q137" s="22"/>
      <c r="R137" s="38"/>
      <c r="S137" s="29">
        <f t="shared" si="5"/>
        <v>0</v>
      </c>
      <c r="T137" s="25"/>
      <c r="U137" s="25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J137" s="25"/>
      <c r="AK137" s="25"/>
    </row>
    <row r="138" spans="1:37" s="23" customFormat="1" x14ac:dyDescent="0.25">
      <c r="A138" s="28"/>
      <c r="B138" s="29"/>
      <c r="C138" s="28"/>
      <c r="D138" s="29"/>
      <c r="E138" s="32"/>
      <c r="F138" s="32"/>
      <c r="G138" s="32"/>
      <c r="H138" s="25"/>
      <c r="I138" s="30"/>
      <c r="J138" s="30"/>
      <c r="K138" s="30"/>
      <c r="L138" s="22"/>
      <c r="M138" s="38"/>
      <c r="N138" s="30"/>
      <c r="O138" s="30"/>
      <c r="P138" s="30"/>
      <c r="Q138" s="22"/>
      <c r="R138" s="38"/>
      <c r="S138" s="29">
        <f t="shared" si="5"/>
        <v>0</v>
      </c>
      <c r="T138" s="25"/>
      <c r="U138" s="25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J138" s="25"/>
      <c r="AK138" s="25"/>
    </row>
    <row r="139" spans="1:37" s="23" customFormat="1" x14ac:dyDescent="0.25">
      <c r="A139" s="28"/>
      <c r="B139" s="29"/>
      <c r="C139" s="28"/>
      <c r="D139" s="29"/>
      <c r="E139" s="32"/>
      <c r="F139" s="32"/>
      <c r="G139" s="32"/>
      <c r="H139" s="25"/>
      <c r="I139" s="30"/>
      <c r="J139" s="30"/>
      <c r="K139" s="30"/>
      <c r="L139" s="22"/>
      <c r="M139" s="38"/>
      <c r="N139" s="30"/>
      <c r="O139" s="30"/>
      <c r="P139" s="30"/>
      <c r="Q139" s="22"/>
      <c r="R139" s="38"/>
      <c r="S139" s="29">
        <f t="shared" si="5"/>
        <v>0</v>
      </c>
      <c r="T139" s="25"/>
      <c r="U139" s="25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J139" s="25"/>
      <c r="AK139" s="25"/>
    </row>
    <row r="140" spans="1:37" s="23" customFormat="1" x14ac:dyDescent="0.25">
      <c r="A140" s="28"/>
      <c r="B140" s="29"/>
      <c r="C140" s="28"/>
      <c r="D140" s="29"/>
      <c r="E140" s="32"/>
      <c r="F140" s="32"/>
      <c r="G140" s="32"/>
      <c r="H140" s="25"/>
      <c r="I140" s="30"/>
      <c r="J140" s="30"/>
      <c r="K140" s="30"/>
      <c r="L140" s="22"/>
      <c r="M140" s="38"/>
      <c r="N140" s="30"/>
      <c r="O140" s="30"/>
      <c r="P140" s="30"/>
      <c r="Q140" s="22"/>
      <c r="R140" s="38"/>
      <c r="S140" s="29">
        <f t="shared" si="5"/>
        <v>0</v>
      </c>
      <c r="T140" s="25"/>
      <c r="U140" s="25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J140" s="25"/>
      <c r="AK140" s="25"/>
    </row>
    <row r="141" spans="1:37" s="23" customFormat="1" x14ac:dyDescent="0.25">
      <c r="A141" s="28"/>
      <c r="B141" s="29"/>
      <c r="C141" s="28"/>
      <c r="D141" s="29"/>
      <c r="E141" s="32"/>
      <c r="F141" s="32"/>
      <c r="G141" s="32"/>
      <c r="H141" s="25"/>
      <c r="I141" s="30"/>
      <c r="J141" s="30"/>
      <c r="K141" s="30"/>
      <c r="L141" s="22"/>
      <c r="M141" s="38"/>
      <c r="N141" s="30"/>
      <c r="O141" s="30"/>
      <c r="P141" s="30"/>
      <c r="Q141" s="22"/>
      <c r="R141" s="38"/>
      <c r="S141" s="29">
        <f t="shared" si="5"/>
        <v>0</v>
      </c>
      <c r="T141" s="25"/>
      <c r="U141" s="25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J141" s="25"/>
      <c r="AK141" s="25"/>
    </row>
    <row r="142" spans="1:37" s="23" customFormat="1" x14ac:dyDescent="0.25">
      <c r="A142" s="28"/>
      <c r="B142" s="29"/>
      <c r="C142" s="28"/>
      <c r="D142" s="29"/>
      <c r="E142" s="32"/>
      <c r="F142" s="32"/>
      <c r="G142" s="32"/>
      <c r="H142" s="25"/>
      <c r="I142" s="30"/>
      <c r="J142" s="30"/>
      <c r="K142" s="30"/>
      <c r="L142" s="22"/>
      <c r="M142" s="38"/>
      <c r="N142" s="30"/>
      <c r="O142" s="30"/>
      <c r="P142" s="30"/>
      <c r="Q142" s="22"/>
      <c r="R142" s="38"/>
      <c r="S142" s="29">
        <f t="shared" si="5"/>
        <v>0</v>
      </c>
      <c r="T142" s="25"/>
      <c r="U142" s="25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J142" s="25"/>
      <c r="AK142" s="25"/>
    </row>
    <row r="143" spans="1:37" s="23" customFormat="1" x14ac:dyDescent="0.25">
      <c r="A143" s="28"/>
      <c r="B143" s="29"/>
      <c r="C143" s="28"/>
      <c r="D143" s="29"/>
      <c r="E143" s="32"/>
      <c r="F143" s="32"/>
      <c r="G143" s="32"/>
      <c r="H143" s="25"/>
      <c r="I143" s="30"/>
      <c r="J143" s="30"/>
      <c r="K143" s="30"/>
      <c r="L143" s="22"/>
      <c r="M143" s="38"/>
      <c r="N143" s="30"/>
      <c r="O143" s="30"/>
      <c r="P143" s="30"/>
      <c r="Q143" s="22"/>
      <c r="R143" s="38"/>
      <c r="S143" s="29">
        <f t="shared" si="5"/>
        <v>0</v>
      </c>
      <c r="T143" s="25"/>
      <c r="U143" s="25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J143" s="25"/>
      <c r="AK143" s="25"/>
    </row>
    <row r="144" spans="1:37" s="23" customFormat="1" x14ac:dyDescent="0.25">
      <c r="A144" s="28"/>
      <c r="B144" s="29"/>
      <c r="C144" s="28"/>
      <c r="D144" s="29"/>
      <c r="E144" s="32"/>
      <c r="F144" s="32"/>
      <c r="G144" s="32"/>
      <c r="H144" s="25"/>
      <c r="I144" s="30"/>
      <c r="J144" s="30"/>
      <c r="K144" s="30"/>
      <c r="L144" s="22"/>
      <c r="M144" s="38"/>
      <c r="N144" s="30"/>
      <c r="O144" s="30"/>
      <c r="P144" s="30"/>
      <c r="Q144" s="22"/>
      <c r="R144" s="38"/>
      <c r="S144" s="29">
        <f t="shared" si="5"/>
        <v>0</v>
      </c>
      <c r="T144" s="25"/>
      <c r="U144" s="25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J144" s="25"/>
      <c r="AK144" s="25"/>
    </row>
    <row r="145" spans="1:37" s="23" customFormat="1" x14ac:dyDescent="0.25">
      <c r="A145" s="28"/>
      <c r="B145" s="29"/>
      <c r="C145" s="28"/>
      <c r="D145" s="29"/>
      <c r="E145" s="32"/>
      <c r="F145" s="32"/>
      <c r="G145" s="32"/>
      <c r="H145" s="25"/>
      <c r="I145" s="30"/>
      <c r="J145" s="30"/>
      <c r="K145" s="30"/>
      <c r="L145" s="22"/>
      <c r="M145" s="38"/>
      <c r="N145" s="30"/>
      <c r="O145" s="30"/>
      <c r="P145" s="30"/>
      <c r="Q145" s="22"/>
      <c r="R145" s="38"/>
      <c r="S145" s="29">
        <f t="shared" si="5"/>
        <v>0</v>
      </c>
      <c r="T145" s="25"/>
      <c r="U145" s="25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J145" s="25"/>
      <c r="AK145" s="25"/>
    </row>
    <row r="146" spans="1:37" s="23" customFormat="1" x14ac:dyDescent="0.25">
      <c r="A146" s="28"/>
      <c r="B146" s="29"/>
      <c r="C146" s="28"/>
      <c r="D146" s="29"/>
      <c r="E146" s="32"/>
      <c r="F146" s="32"/>
      <c r="G146" s="32"/>
      <c r="H146" s="25"/>
      <c r="I146" s="30"/>
      <c r="J146" s="30"/>
      <c r="K146" s="30"/>
      <c r="L146" s="22"/>
      <c r="M146" s="38"/>
      <c r="N146" s="30"/>
      <c r="O146" s="30"/>
      <c r="P146" s="30"/>
      <c r="Q146" s="22"/>
      <c r="R146" s="38"/>
      <c r="S146" s="29">
        <f t="shared" si="5"/>
        <v>0</v>
      </c>
      <c r="T146" s="25"/>
      <c r="U146" s="25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J146" s="25"/>
      <c r="AK146" s="25"/>
    </row>
    <row r="147" spans="1:37" s="23" customFormat="1" x14ac:dyDescent="0.25">
      <c r="A147" s="28"/>
      <c r="B147" s="29"/>
      <c r="C147" s="28"/>
      <c r="D147" s="29"/>
      <c r="E147" s="32"/>
      <c r="F147" s="32"/>
      <c r="G147" s="32"/>
      <c r="H147" s="25"/>
      <c r="I147" s="30"/>
      <c r="J147" s="30"/>
      <c r="K147" s="30"/>
      <c r="L147" s="22"/>
      <c r="M147" s="38"/>
      <c r="N147" s="30"/>
      <c r="O147" s="30"/>
      <c r="P147" s="30"/>
      <c r="Q147" s="22"/>
      <c r="R147" s="38"/>
      <c r="S147" s="29">
        <f t="shared" si="5"/>
        <v>0</v>
      </c>
      <c r="T147" s="25"/>
      <c r="U147" s="25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J147" s="25"/>
      <c r="AK147" s="25"/>
    </row>
    <row r="148" spans="1:37" s="23" customFormat="1" x14ac:dyDescent="0.25">
      <c r="A148" s="28"/>
      <c r="B148" s="29"/>
      <c r="C148" s="28"/>
      <c r="D148" s="29"/>
      <c r="E148" s="32"/>
      <c r="F148" s="32"/>
      <c r="G148" s="32"/>
      <c r="H148" s="25"/>
      <c r="I148" s="30"/>
      <c r="J148" s="30"/>
      <c r="K148" s="30"/>
      <c r="L148" s="22"/>
      <c r="M148" s="38"/>
      <c r="N148" s="30"/>
      <c r="O148" s="30"/>
      <c r="P148" s="30"/>
      <c r="Q148" s="22"/>
      <c r="R148" s="38"/>
      <c r="S148" s="29">
        <f t="shared" si="5"/>
        <v>0</v>
      </c>
      <c r="T148" s="25"/>
      <c r="U148" s="25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J148" s="25"/>
      <c r="AK148" s="25"/>
    </row>
    <row r="149" spans="1:37" s="23" customFormat="1" x14ac:dyDescent="0.25">
      <c r="A149" s="28"/>
      <c r="B149" s="29"/>
      <c r="C149" s="28"/>
      <c r="D149" s="29"/>
      <c r="E149" s="32"/>
      <c r="F149" s="32"/>
      <c r="G149" s="32"/>
      <c r="H149" s="25"/>
      <c r="I149" s="30"/>
      <c r="J149" s="30"/>
      <c r="K149" s="30"/>
      <c r="L149" s="22"/>
      <c r="M149" s="38"/>
      <c r="N149" s="30"/>
      <c r="O149" s="30"/>
      <c r="P149" s="30"/>
      <c r="Q149" s="22"/>
      <c r="R149" s="38"/>
      <c r="S149" s="29">
        <f t="shared" si="5"/>
        <v>0</v>
      </c>
      <c r="T149" s="25"/>
      <c r="U149" s="25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J149" s="25"/>
      <c r="AK149" s="25"/>
    </row>
    <row r="150" spans="1:37" s="23" customFormat="1" x14ac:dyDescent="0.25">
      <c r="A150" s="28"/>
      <c r="B150" s="29"/>
      <c r="C150" s="28"/>
      <c r="D150" s="29"/>
      <c r="E150" s="32"/>
      <c r="F150" s="32"/>
      <c r="G150" s="32"/>
      <c r="H150" s="25"/>
      <c r="I150" s="30"/>
      <c r="J150" s="30"/>
      <c r="K150" s="30"/>
      <c r="L150" s="22"/>
      <c r="M150" s="38"/>
      <c r="N150" s="30"/>
      <c r="O150" s="30"/>
      <c r="P150" s="30"/>
      <c r="Q150" s="22"/>
      <c r="R150" s="38"/>
      <c r="S150" s="29">
        <f t="shared" si="5"/>
        <v>0</v>
      </c>
      <c r="T150" s="25"/>
      <c r="U150" s="25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J150" s="25"/>
      <c r="AK150" s="25"/>
    </row>
    <row r="151" spans="1:37" s="23" customFormat="1" x14ac:dyDescent="0.25">
      <c r="A151" s="28"/>
      <c r="B151" s="29"/>
      <c r="C151" s="28"/>
      <c r="D151" s="29"/>
      <c r="E151" s="32"/>
      <c r="F151" s="32"/>
      <c r="G151" s="32"/>
      <c r="H151" s="25"/>
      <c r="I151" s="30"/>
      <c r="J151" s="30"/>
      <c r="K151" s="30"/>
      <c r="L151" s="22"/>
      <c r="M151" s="38"/>
      <c r="N151" s="30"/>
      <c r="O151" s="30"/>
      <c r="P151" s="30"/>
      <c r="Q151" s="22"/>
      <c r="R151" s="38"/>
      <c r="S151" s="29">
        <f t="shared" si="5"/>
        <v>0</v>
      </c>
      <c r="T151" s="25"/>
      <c r="U151" s="25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J151" s="25"/>
      <c r="AK151" s="25"/>
    </row>
    <row r="152" spans="1:37" s="23" customFormat="1" x14ac:dyDescent="0.25">
      <c r="A152" s="28"/>
      <c r="B152" s="29"/>
      <c r="C152" s="28"/>
      <c r="D152" s="29"/>
      <c r="E152" s="32"/>
      <c r="F152" s="32"/>
      <c r="G152" s="32"/>
      <c r="H152" s="25"/>
      <c r="I152" s="30"/>
      <c r="J152" s="30"/>
      <c r="K152" s="30"/>
      <c r="L152" s="22"/>
      <c r="M152" s="38"/>
      <c r="N152" s="30"/>
      <c r="O152" s="30"/>
      <c r="P152" s="30"/>
      <c r="Q152" s="22"/>
      <c r="R152" s="38"/>
      <c r="S152" s="29">
        <f t="shared" si="5"/>
        <v>0</v>
      </c>
      <c r="T152" s="25"/>
      <c r="U152" s="25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J152" s="25"/>
      <c r="AK152" s="25"/>
    </row>
    <row r="153" spans="1:37" s="23" customFormat="1" x14ac:dyDescent="0.25">
      <c r="A153" s="28"/>
      <c r="B153" s="29"/>
      <c r="C153" s="28"/>
      <c r="D153" s="29"/>
      <c r="E153" s="32"/>
      <c r="F153" s="32"/>
      <c r="G153" s="32"/>
      <c r="H153" s="25"/>
      <c r="I153" s="30"/>
      <c r="J153" s="30"/>
      <c r="K153" s="30"/>
      <c r="L153" s="22"/>
      <c r="M153" s="38"/>
      <c r="N153" s="30"/>
      <c r="O153" s="30"/>
      <c r="P153" s="30"/>
      <c r="Q153" s="22"/>
      <c r="R153" s="38"/>
      <c r="S153" s="29">
        <f t="shared" si="5"/>
        <v>0</v>
      </c>
      <c r="T153" s="25"/>
      <c r="U153" s="25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J153" s="25"/>
      <c r="AK153" s="25"/>
    </row>
    <row r="154" spans="1:37" s="23" customFormat="1" x14ac:dyDescent="0.25">
      <c r="A154" s="28"/>
      <c r="B154" s="29"/>
      <c r="C154" s="28"/>
      <c r="D154" s="29"/>
      <c r="E154" s="32"/>
      <c r="F154" s="32"/>
      <c r="G154" s="32"/>
      <c r="H154" s="25"/>
      <c r="I154" s="30"/>
      <c r="J154" s="30"/>
      <c r="K154" s="30"/>
      <c r="L154" s="22"/>
      <c r="M154" s="38"/>
      <c r="N154" s="30"/>
      <c r="O154" s="30"/>
      <c r="P154" s="30"/>
      <c r="Q154" s="22"/>
      <c r="R154" s="38"/>
      <c r="S154" s="29">
        <f t="shared" si="5"/>
        <v>0</v>
      </c>
      <c r="T154" s="25"/>
      <c r="U154" s="25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J154" s="25"/>
      <c r="AK154" s="25"/>
    </row>
    <row r="155" spans="1:37" s="23" customFormat="1" x14ac:dyDescent="0.25">
      <c r="A155" s="28"/>
      <c r="B155" s="29"/>
      <c r="C155" s="28"/>
      <c r="D155" s="29"/>
      <c r="E155" s="32"/>
      <c r="F155" s="32"/>
      <c r="G155" s="32"/>
      <c r="H155" s="25"/>
      <c r="I155" s="30"/>
      <c r="J155" s="30"/>
      <c r="K155" s="30"/>
      <c r="L155" s="22"/>
      <c r="M155" s="38"/>
      <c r="N155" s="30"/>
      <c r="O155" s="30"/>
      <c r="P155" s="30"/>
      <c r="Q155" s="22"/>
      <c r="R155" s="38"/>
      <c r="S155" s="29">
        <f t="shared" si="5"/>
        <v>0</v>
      </c>
      <c r="T155" s="25"/>
      <c r="U155" s="25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J155" s="25"/>
      <c r="AK155" s="25"/>
    </row>
    <row r="156" spans="1:37" s="23" customFormat="1" x14ac:dyDescent="0.25">
      <c r="A156" s="28"/>
      <c r="B156" s="29"/>
      <c r="C156" s="28"/>
      <c r="D156" s="29"/>
      <c r="E156" s="32"/>
      <c r="F156" s="32"/>
      <c r="G156" s="32"/>
      <c r="H156" s="25"/>
      <c r="I156" s="30"/>
      <c r="J156" s="30"/>
      <c r="K156" s="30"/>
      <c r="L156" s="22"/>
      <c r="M156" s="38"/>
      <c r="N156" s="30"/>
      <c r="O156" s="30"/>
      <c r="P156" s="30"/>
      <c r="Q156" s="22"/>
      <c r="R156" s="38"/>
      <c r="S156" s="29">
        <f t="shared" si="5"/>
        <v>0</v>
      </c>
      <c r="T156" s="25"/>
      <c r="U156" s="25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J156" s="25"/>
      <c r="AK156" s="25"/>
    </row>
    <row r="157" spans="1:37" s="23" customFormat="1" x14ac:dyDescent="0.25">
      <c r="A157" s="28"/>
      <c r="B157" s="29"/>
      <c r="C157" s="28"/>
      <c r="D157" s="29"/>
      <c r="E157" s="32"/>
      <c r="F157" s="32"/>
      <c r="G157" s="32"/>
      <c r="H157" s="25"/>
      <c r="I157" s="30"/>
      <c r="J157" s="30"/>
      <c r="K157" s="30"/>
      <c r="L157" s="22"/>
      <c r="M157" s="38"/>
      <c r="N157" s="30"/>
      <c r="O157" s="30"/>
      <c r="P157" s="30"/>
      <c r="Q157" s="22"/>
      <c r="R157" s="38"/>
      <c r="S157" s="29">
        <f t="shared" si="5"/>
        <v>0</v>
      </c>
      <c r="T157" s="25"/>
      <c r="U157" s="25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J157" s="25"/>
      <c r="AK157" s="25"/>
    </row>
    <row r="158" spans="1:37" s="23" customFormat="1" x14ac:dyDescent="0.25">
      <c r="A158" s="28"/>
      <c r="B158" s="29"/>
      <c r="C158" s="28"/>
      <c r="D158" s="29"/>
      <c r="E158" s="32"/>
      <c r="F158" s="32"/>
      <c r="G158" s="32"/>
      <c r="H158" s="25"/>
      <c r="I158" s="30"/>
      <c r="J158" s="30"/>
      <c r="K158" s="30"/>
      <c r="L158" s="22"/>
      <c r="M158" s="38"/>
      <c r="N158" s="30"/>
      <c r="O158" s="30"/>
      <c r="P158" s="30"/>
      <c r="Q158" s="22"/>
      <c r="R158" s="38"/>
      <c r="S158" s="29">
        <f t="shared" ref="S158:S221" si="6">SUM(D158-B158)</f>
        <v>0</v>
      </c>
      <c r="T158" s="25"/>
      <c r="U158" s="25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J158" s="25"/>
      <c r="AK158" s="25"/>
    </row>
    <row r="159" spans="1:37" s="23" customFormat="1" x14ac:dyDescent="0.25">
      <c r="A159" s="28"/>
      <c r="B159" s="29"/>
      <c r="C159" s="28"/>
      <c r="D159" s="29"/>
      <c r="E159" s="32"/>
      <c r="F159" s="32"/>
      <c r="G159" s="32"/>
      <c r="H159" s="25"/>
      <c r="I159" s="30"/>
      <c r="J159" s="30"/>
      <c r="K159" s="30"/>
      <c r="L159" s="22"/>
      <c r="M159" s="38"/>
      <c r="N159" s="30"/>
      <c r="O159" s="30"/>
      <c r="P159" s="30"/>
      <c r="Q159" s="22"/>
      <c r="R159" s="38"/>
      <c r="S159" s="29">
        <f t="shared" si="6"/>
        <v>0</v>
      </c>
      <c r="T159" s="25"/>
      <c r="U159" s="25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J159" s="25"/>
      <c r="AK159" s="25"/>
    </row>
    <row r="160" spans="1:37" s="23" customFormat="1" x14ac:dyDescent="0.25">
      <c r="A160" s="28"/>
      <c r="B160" s="29"/>
      <c r="C160" s="28"/>
      <c r="D160" s="29"/>
      <c r="E160" s="32"/>
      <c r="F160" s="32"/>
      <c r="G160" s="32"/>
      <c r="H160" s="25"/>
      <c r="I160" s="30"/>
      <c r="J160" s="30"/>
      <c r="K160" s="30"/>
      <c r="L160" s="22"/>
      <c r="M160" s="38"/>
      <c r="N160" s="30"/>
      <c r="O160" s="30"/>
      <c r="P160" s="30"/>
      <c r="Q160" s="22"/>
      <c r="R160" s="38"/>
      <c r="S160" s="29">
        <f t="shared" si="6"/>
        <v>0</v>
      </c>
      <c r="T160" s="25"/>
      <c r="U160" s="25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J160" s="25"/>
      <c r="AK160" s="25"/>
    </row>
    <row r="161" spans="1:37" s="23" customFormat="1" x14ac:dyDescent="0.25">
      <c r="A161" s="28"/>
      <c r="B161" s="29"/>
      <c r="C161" s="28"/>
      <c r="D161" s="29"/>
      <c r="E161" s="32"/>
      <c r="F161" s="32"/>
      <c r="G161" s="32"/>
      <c r="H161" s="25"/>
      <c r="I161" s="30"/>
      <c r="J161" s="30"/>
      <c r="K161" s="30"/>
      <c r="L161" s="22"/>
      <c r="M161" s="38"/>
      <c r="N161" s="30"/>
      <c r="O161" s="30"/>
      <c r="P161" s="30"/>
      <c r="Q161" s="22"/>
      <c r="R161" s="38"/>
      <c r="S161" s="29">
        <f t="shared" si="6"/>
        <v>0</v>
      </c>
      <c r="T161" s="25"/>
      <c r="U161" s="25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J161" s="25"/>
      <c r="AK161" s="25"/>
    </row>
    <row r="162" spans="1:37" s="23" customFormat="1" x14ac:dyDescent="0.25">
      <c r="A162" s="28"/>
      <c r="B162" s="29"/>
      <c r="C162" s="28"/>
      <c r="D162" s="29"/>
      <c r="E162" s="32"/>
      <c r="F162" s="32"/>
      <c r="G162" s="32"/>
      <c r="H162" s="25"/>
      <c r="I162" s="30"/>
      <c r="J162" s="30"/>
      <c r="K162" s="30"/>
      <c r="L162" s="22"/>
      <c r="M162" s="38"/>
      <c r="N162" s="30"/>
      <c r="O162" s="30"/>
      <c r="P162" s="30"/>
      <c r="Q162" s="22"/>
      <c r="R162" s="38"/>
      <c r="S162" s="29">
        <f t="shared" si="6"/>
        <v>0</v>
      </c>
      <c r="T162" s="25"/>
      <c r="U162" s="25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J162" s="25"/>
      <c r="AK162" s="25"/>
    </row>
    <row r="163" spans="1:37" s="23" customFormat="1" x14ac:dyDescent="0.25">
      <c r="A163" s="28"/>
      <c r="B163" s="29"/>
      <c r="C163" s="28"/>
      <c r="D163" s="29"/>
      <c r="E163" s="32"/>
      <c r="F163" s="32"/>
      <c r="G163" s="32"/>
      <c r="H163" s="25"/>
      <c r="I163" s="30"/>
      <c r="J163" s="30"/>
      <c r="K163" s="30"/>
      <c r="L163" s="22"/>
      <c r="M163" s="38"/>
      <c r="N163" s="30"/>
      <c r="O163" s="30"/>
      <c r="P163" s="30"/>
      <c r="Q163" s="22"/>
      <c r="R163" s="38"/>
      <c r="S163" s="29">
        <f t="shared" si="6"/>
        <v>0</v>
      </c>
      <c r="T163" s="25"/>
      <c r="U163" s="25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J163" s="25"/>
      <c r="AK163" s="25"/>
    </row>
    <row r="164" spans="1:37" s="23" customFormat="1" x14ac:dyDescent="0.25">
      <c r="A164" s="28"/>
      <c r="B164" s="29"/>
      <c r="C164" s="28"/>
      <c r="D164" s="29"/>
      <c r="E164" s="32"/>
      <c r="F164" s="32"/>
      <c r="G164" s="32"/>
      <c r="H164" s="25"/>
      <c r="I164" s="30"/>
      <c r="J164" s="30"/>
      <c r="K164" s="30"/>
      <c r="L164" s="22"/>
      <c r="M164" s="38"/>
      <c r="N164" s="30"/>
      <c r="O164" s="30"/>
      <c r="P164" s="30"/>
      <c r="Q164" s="22"/>
      <c r="R164" s="38"/>
      <c r="S164" s="29">
        <f t="shared" si="6"/>
        <v>0</v>
      </c>
      <c r="T164" s="25"/>
      <c r="U164" s="25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J164" s="25"/>
      <c r="AK164" s="25"/>
    </row>
    <row r="165" spans="1:37" s="23" customFormat="1" x14ac:dyDescent="0.25">
      <c r="A165" s="28"/>
      <c r="B165" s="29"/>
      <c r="C165" s="28"/>
      <c r="D165" s="29"/>
      <c r="E165" s="32"/>
      <c r="F165" s="32"/>
      <c r="G165" s="32"/>
      <c r="H165" s="25"/>
      <c r="I165" s="30"/>
      <c r="J165" s="30"/>
      <c r="K165" s="30"/>
      <c r="L165" s="22"/>
      <c r="M165" s="38"/>
      <c r="N165" s="30"/>
      <c r="O165" s="30"/>
      <c r="P165" s="30"/>
      <c r="Q165" s="22"/>
      <c r="R165" s="38"/>
      <c r="S165" s="29">
        <f t="shared" si="6"/>
        <v>0</v>
      </c>
      <c r="T165" s="25"/>
      <c r="U165" s="25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J165" s="25"/>
      <c r="AK165" s="25"/>
    </row>
    <row r="166" spans="1:37" s="23" customFormat="1" x14ac:dyDescent="0.25">
      <c r="A166" s="28"/>
      <c r="B166" s="29"/>
      <c r="C166" s="28"/>
      <c r="D166" s="29"/>
      <c r="E166" s="32"/>
      <c r="F166" s="32"/>
      <c r="G166" s="32"/>
      <c r="H166" s="25"/>
      <c r="I166" s="30"/>
      <c r="J166" s="30"/>
      <c r="K166" s="30"/>
      <c r="L166" s="22"/>
      <c r="M166" s="38"/>
      <c r="N166" s="30"/>
      <c r="O166" s="30"/>
      <c r="P166" s="30"/>
      <c r="Q166" s="22"/>
      <c r="R166" s="38"/>
      <c r="S166" s="29">
        <f t="shared" si="6"/>
        <v>0</v>
      </c>
      <c r="T166" s="25"/>
      <c r="U166" s="25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J166" s="25"/>
      <c r="AK166" s="25"/>
    </row>
    <row r="167" spans="1:37" s="23" customFormat="1" x14ac:dyDescent="0.25">
      <c r="A167" s="28"/>
      <c r="B167" s="29"/>
      <c r="C167" s="28"/>
      <c r="D167" s="29"/>
      <c r="E167" s="32"/>
      <c r="F167" s="32"/>
      <c r="G167" s="32"/>
      <c r="H167" s="25"/>
      <c r="I167" s="30"/>
      <c r="J167" s="30"/>
      <c r="K167" s="30"/>
      <c r="L167" s="22"/>
      <c r="M167" s="38"/>
      <c r="N167" s="30"/>
      <c r="O167" s="30"/>
      <c r="P167" s="30"/>
      <c r="Q167" s="22"/>
      <c r="R167" s="38"/>
      <c r="S167" s="29">
        <f t="shared" si="6"/>
        <v>0</v>
      </c>
      <c r="T167" s="25"/>
      <c r="U167" s="25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J167" s="25"/>
      <c r="AK167" s="25"/>
    </row>
    <row r="168" spans="1:37" s="23" customFormat="1" x14ac:dyDescent="0.25">
      <c r="A168" s="28"/>
      <c r="B168" s="29"/>
      <c r="C168" s="28"/>
      <c r="D168" s="29"/>
      <c r="E168" s="32"/>
      <c r="F168" s="32"/>
      <c r="G168" s="32"/>
      <c r="H168" s="25"/>
      <c r="I168" s="30"/>
      <c r="J168" s="30"/>
      <c r="K168" s="30"/>
      <c r="L168" s="22"/>
      <c r="M168" s="38"/>
      <c r="N168" s="30"/>
      <c r="O168" s="30"/>
      <c r="P168" s="30"/>
      <c r="Q168" s="22"/>
      <c r="R168" s="38"/>
      <c r="S168" s="29">
        <f t="shared" si="6"/>
        <v>0</v>
      </c>
      <c r="T168" s="25"/>
      <c r="U168" s="25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J168" s="25"/>
      <c r="AK168" s="25"/>
    </row>
    <row r="169" spans="1:37" s="23" customFormat="1" x14ac:dyDescent="0.25">
      <c r="A169" s="28"/>
      <c r="B169" s="29"/>
      <c r="C169" s="28"/>
      <c r="D169" s="29"/>
      <c r="E169" s="32"/>
      <c r="F169" s="32"/>
      <c r="G169" s="32"/>
      <c r="H169" s="25"/>
      <c r="I169" s="30"/>
      <c r="J169" s="30"/>
      <c r="K169" s="30"/>
      <c r="L169" s="22"/>
      <c r="M169" s="38"/>
      <c r="N169" s="30"/>
      <c r="O169" s="30"/>
      <c r="P169" s="30"/>
      <c r="Q169" s="22"/>
      <c r="R169" s="38"/>
      <c r="S169" s="29">
        <f t="shared" si="6"/>
        <v>0</v>
      </c>
      <c r="T169" s="25"/>
      <c r="U169" s="25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J169" s="25"/>
      <c r="AK169" s="25"/>
    </row>
    <row r="170" spans="1:37" s="23" customFormat="1" x14ac:dyDescent="0.25">
      <c r="A170" s="28"/>
      <c r="B170" s="29"/>
      <c r="C170" s="28"/>
      <c r="D170" s="29"/>
      <c r="E170" s="32"/>
      <c r="F170" s="32"/>
      <c r="G170" s="32"/>
      <c r="H170" s="25"/>
      <c r="I170" s="30"/>
      <c r="J170" s="30"/>
      <c r="K170" s="30"/>
      <c r="L170" s="22"/>
      <c r="M170" s="38"/>
      <c r="N170" s="30"/>
      <c r="O170" s="30"/>
      <c r="P170" s="30"/>
      <c r="Q170" s="22"/>
      <c r="R170" s="38"/>
      <c r="S170" s="29">
        <f t="shared" si="6"/>
        <v>0</v>
      </c>
      <c r="T170" s="25"/>
      <c r="U170" s="25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J170" s="25"/>
      <c r="AK170" s="25"/>
    </row>
    <row r="171" spans="1:37" s="23" customFormat="1" x14ac:dyDescent="0.25">
      <c r="A171" s="28"/>
      <c r="B171" s="29"/>
      <c r="C171" s="28"/>
      <c r="D171" s="29"/>
      <c r="E171" s="32"/>
      <c r="F171" s="32"/>
      <c r="G171" s="32"/>
      <c r="H171" s="25"/>
      <c r="I171" s="30"/>
      <c r="J171" s="30"/>
      <c r="K171" s="30"/>
      <c r="L171" s="22"/>
      <c r="M171" s="38"/>
      <c r="N171" s="30"/>
      <c r="O171" s="30"/>
      <c r="P171" s="30"/>
      <c r="Q171" s="22"/>
      <c r="R171" s="38"/>
      <c r="S171" s="29">
        <f t="shared" si="6"/>
        <v>0</v>
      </c>
      <c r="T171" s="25"/>
      <c r="U171" s="25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J171" s="25"/>
      <c r="AK171" s="25"/>
    </row>
    <row r="172" spans="1:37" s="23" customFormat="1" x14ac:dyDescent="0.25">
      <c r="A172" s="28"/>
      <c r="B172" s="29"/>
      <c r="C172" s="28"/>
      <c r="D172" s="29"/>
      <c r="E172" s="32"/>
      <c r="F172" s="32"/>
      <c r="G172" s="32"/>
      <c r="H172" s="25"/>
      <c r="I172" s="30"/>
      <c r="J172" s="30"/>
      <c r="K172" s="30"/>
      <c r="L172" s="22"/>
      <c r="M172" s="38"/>
      <c r="N172" s="30"/>
      <c r="O172" s="30"/>
      <c r="P172" s="30"/>
      <c r="Q172" s="22"/>
      <c r="R172" s="38"/>
      <c r="S172" s="29">
        <f t="shared" si="6"/>
        <v>0</v>
      </c>
      <c r="T172" s="25"/>
      <c r="U172" s="25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J172" s="25"/>
      <c r="AK172" s="25"/>
    </row>
    <row r="173" spans="1:37" s="23" customFormat="1" x14ac:dyDescent="0.25">
      <c r="A173" s="28"/>
      <c r="B173" s="29"/>
      <c r="C173" s="28"/>
      <c r="D173" s="29"/>
      <c r="E173" s="32"/>
      <c r="F173" s="32"/>
      <c r="G173" s="32"/>
      <c r="H173" s="25"/>
      <c r="I173" s="30"/>
      <c r="J173" s="30"/>
      <c r="K173" s="30"/>
      <c r="L173" s="22"/>
      <c r="M173" s="38"/>
      <c r="N173" s="30"/>
      <c r="O173" s="30"/>
      <c r="P173" s="30"/>
      <c r="Q173" s="22"/>
      <c r="R173" s="38"/>
      <c r="S173" s="29">
        <f t="shared" si="6"/>
        <v>0</v>
      </c>
      <c r="T173" s="25"/>
      <c r="U173" s="25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J173" s="25"/>
      <c r="AK173" s="25"/>
    </row>
    <row r="174" spans="1:37" s="23" customFormat="1" x14ac:dyDescent="0.25">
      <c r="A174" s="28"/>
      <c r="B174" s="29"/>
      <c r="C174" s="28"/>
      <c r="D174" s="29"/>
      <c r="E174" s="32"/>
      <c r="F174" s="32"/>
      <c r="G174" s="32"/>
      <c r="H174" s="25"/>
      <c r="I174" s="30"/>
      <c r="J174" s="30"/>
      <c r="K174" s="30"/>
      <c r="L174" s="22"/>
      <c r="M174" s="38"/>
      <c r="N174" s="30"/>
      <c r="O174" s="30"/>
      <c r="P174" s="30"/>
      <c r="Q174" s="22"/>
      <c r="R174" s="38"/>
      <c r="S174" s="29">
        <f t="shared" si="6"/>
        <v>0</v>
      </c>
      <c r="T174" s="25"/>
      <c r="U174" s="25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J174" s="25"/>
      <c r="AK174" s="25"/>
    </row>
    <row r="175" spans="1:37" s="23" customFormat="1" x14ac:dyDescent="0.25">
      <c r="A175" s="28"/>
      <c r="B175" s="29"/>
      <c r="C175" s="28"/>
      <c r="D175" s="29"/>
      <c r="E175" s="32"/>
      <c r="F175" s="32"/>
      <c r="G175" s="32"/>
      <c r="H175" s="25"/>
      <c r="I175" s="30"/>
      <c r="J175" s="30"/>
      <c r="K175" s="30"/>
      <c r="L175" s="22"/>
      <c r="M175" s="38"/>
      <c r="N175" s="30"/>
      <c r="O175" s="30"/>
      <c r="P175" s="30"/>
      <c r="Q175" s="22"/>
      <c r="R175" s="38"/>
      <c r="S175" s="29">
        <f t="shared" si="6"/>
        <v>0</v>
      </c>
      <c r="T175" s="25"/>
      <c r="U175" s="25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J175" s="25"/>
      <c r="AK175" s="25"/>
    </row>
    <row r="176" spans="1:37" s="23" customFormat="1" x14ac:dyDescent="0.25">
      <c r="A176" s="28"/>
      <c r="B176" s="29"/>
      <c r="C176" s="28"/>
      <c r="D176" s="29"/>
      <c r="E176" s="32"/>
      <c r="F176" s="32"/>
      <c r="G176" s="32"/>
      <c r="H176" s="25"/>
      <c r="I176" s="30"/>
      <c r="J176" s="30"/>
      <c r="K176" s="30"/>
      <c r="L176" s="22"/>
      <c r="M176" s="38"/>
      <c r="N176" s="30"/>
      <c r="O176" s="30"/>
      <c r="P176" s="30"/>
      <c r="Q176" s="22"/>
      <c r="R176" s="38"/>
      <c r="S176" s="29">
        <f t="shared" si="6"/>
        <v>0</v>
      </c>
      <c r="T176" s="25"/>
      <c r="U176" s="25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J176" s="25"/>
      <c r="AK176" s="25"/>
    </row>
    <row r="177" spans="1:37" s="23" customFormat="1" x14ac:dyDescent="0.25">
      <c r="A177" s="28"/>
      <c r="B177" s="29"/>
      <c r="C177" s="28"/>
      <c r="D177" s="29"/>
      <c r="E177" s="32"/>
      <c r="F177" s="32"/>
      <c r="G177" s="32"/>
      <c r="H177" s="25"/>
      <c r="I177" s="30"/>
      <c r="J177" s="30"/>
      <c r="K177" s="30"/>
      <c r="L177" s="22"/>
      <c r="M177" s="38"/>
      <c r="N177" s="30"/>
      <c r="O177" s="30"/>
      <c r="P177" s="30"/>
      <c r="Q177" s="22"/>
      <c r="R177" s="38"/>
      <c r="S177" s="29">
        <f t="shared" si="6"/>
        <v>0</v>
      </c>
      <c r="T177" s="25"/>
      <c r="U177" s="25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J177" s="25"/>
      <c r="AK177" s="25"/>
    </row>
    <row r="178" spans="1:37" s="23" customFormat="1" x14ac:dyDescent="0.25">
      <c r="A178" s="28"/>
      <c r="B178" s="29"/>
      <c r="C178" s="28"/>
      <c r="D178" s="29"/>
      <c r="E178" s="32"/>
      <c r="F178" s="32"/>
      <c r="G178" s="32"/>
      <c r="H178" s="25"/>
      <c r="I178" s="30"/>
      <c r="J178" s="30"/>
      <c r="K178" s="30"/>
      <c r="L178" s="22"/>
      <c r="M178" s="38"/>
      <c r="N178" s="30"/>
      <c r="O178" s="30"/>
      <c r="P178" s="30"/>
      <c r="Q178" s="22"/>
      <c r="R178" s="38"/>
      <c r="S178" s="29">
        <f t="shared" si="6"/>
        <v>0</v>
      </c>
      <c r="T178" s="25"/>
      <c r="U178" s="25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J178" s="25"/>
      <c r="AK178" s="25"/>
    </row>
    <row r="179" spans="1:37" s="23" customFormat="1" x14ac:dyDescent="0.25">
      <c r="A179" s="28"/>
      <c r="B179" s="29"/>
      <c r="C179" s="28"/>
      <c r="D179" s="29"/>
      <c r="E179" s="32"/>
      <c r="F179" s="32"/>
      <c r="G179" s="32"/>
      <c r="H179" s="25"/>
      <c r="I179" s="30"/>
      <c r="J179" s="30"/>
      <c r="K179" s="30"/>
      <c r="L179" s="22"/>
      <c r="M179" s="38"/>
      <c r="N179" s="30"/>
      <c r="O179" s="30"/>
      <c r="P179" s="30"/>
      <c r="Q179" s="22"/>
      <c r="R179" s="38"/>
      <c r="S179" s="29">
        <f t="shared" si="6"/>
        <v>0</v>
      </c>
      <c r="T179" s="25"/>
      <c r="U179" s="25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J179" s="25"/>
      <c r="AK179" s="25"/>
    </row>
    <row r="180" spans="1:37" s="23" customFormat="1" x14ac:dyDescent="0.25">
      <c r="A180" s="28"/>
      <c r="B180" s="29"/>
      <c r="C180" s="28"/>
      <c r="D180" s="29"/>
      <c r="E180" s="32"/>
      <c r="F180" s="32"/>
      <c r="G180" s="32"/>
      <c r="H180" s="25"/>
      <c r="I180" s="30"/>
      <c r="J180" s="30"/>
      <c r="K180" s="30"/>
      <c r="L180" s="22"/>
      <c r="M180" s="38"/>
      <c r="N180" s="30"/>
      <c r="O180" s="30"/>
      <c r="P180" s="30"/>
      <c r="Q180" s="22"/>
      <c r="R180" s="38"/>
      <c r="S180" s="29">
        <f t="shared" si="6"/>
        <v>0</v>
      </c>
      <c r="T180" s="25"/>
      <c r="U180" s="25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J180" s="25"/>
      <c r="AK180" s="25"/>
    </row>
    <row r="181" spans="1:37" s="23" customFormat="1" x14ac:dyDescent="0.25">
      <c r="A181" s="28"/>
      <c r="B181" s="29"/>
      <c r="C181" s="28"/>
      <c r="D181" s="29"/>
      <c r="E181" s="32"/>
      <c r="F181" s="32"/>
      <c r="G181" s="32"/>
      <c r="H181" s="25"/>
      <c r="I181" s="30"/>
      <c r="J181" s="30"/>
      <c r="K181" s="30"/>
      <c r="L181" s="22"/>
      <c r="M181" s="38"/>
      <c r="N181" s="30"/>
      <c r="O181" s="30"/>
      <c r="P181" s="30"/>
      <c r="Q181" s="22"/>
      <c r="R181" s="38"/>
      <c r="S181" s="29">
        <f t="shared" si="6"/>
        <v>0</v>
      </c>
      <c r="T181" s="25"/>
      <c r="U181" s="25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J181" s="25"/>
      <c r="AK181" s="25"/>
    </row>
    <row r="182" spans="1:37" s="23" customFormat="1" x14ac:dyDescent="0.25">
      <c r="A182" s="28"/>
      <c r="B182" s="29"/>
      <c r="C182" s="28"/>
      <c r="D182" s="29"/>
      <c r="E182" s="32"/>
      <c r="F182" s="32"/>
      <c r="G182" s="32"/>
      <c r="H182" s="25"/>
      <c r="I182" s="30"/>
      <c r="J182" s="30"/>
      <c r="K182" s="30"/>
      <c r="L182" s="22"/>
      <c r="M182" s="38"/>
      <c r="N182" s="30"/>
      <c r="O182" s="30"/>
      <c r="P182" s="30"/>
      <c r="Q182" s="22"/>
      <c r="R182" s="38"/>
      <c r="S182" s="29">
        <f t="shared" si="6"/>
        <v>0</v>
      </c>
      <c r="T182" s="25"/>
      <c r="U182" s="25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J182" s="25"/>
      <c r="AK182" s="25"/>
    </row>
    <row r="183" spans="1:37" s="23" customFormat="1" x14ac:dyDescent="0.25">
      <c r="A183" s="28"/>
      <c r="B183" s="29"/>
      <c r="C183" s="28"/>
      <c r="D183" s="29"/>
      <c r="E183" s="32"/>
      <c r="F183" s="32"/>
      <c r="G183" s="32"/>
      <c r="H183" s="25"/>
      <c r="I183" s="30"/>
      <c r="J183" s="30"/>
      <c r="K183" s="30"/>
      <c r="L183" s="22"/>
      <c r="M183" s="38"/>
      <c r="N183" s="30"/>
      <c r="O183" s="30"/>
      <c r="P183" s="30"/>
      <c r="Q183" s="22"/>
      <c r="R183" s="38"/>
      <c r="S183" s="29">
        <f t="shared" si="6"/>
        <v>0</v>
      </c>
      <c r="T183" s="25"/>
      <c r="U183" s="25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J183" s="25"/>
      <c r="AK183" s="25"/>
    </row>
    <row r="184" spans="1:37" s="23" customFormat="1" x14ac:dyDescent="0.25">
      <c r="A184" s="28"/>
      <c r="B184" s="29"/>
      <c r="C184" s="28"/>
      <c r="D184" s="29"/>
      <c r="E184" s="32"/>
      <c r="F184" s="32"/>
      <c r="G184" s="32"/>
      <c r="H184" s="25"/>
      <c r="I184" s="30"/>
      <c r="J184" s="30"/>
      <c r="K184" s="30"/>
      <c r="L184" s="22"/>
      <c r="M184" s="38"/>
      <c r="N184" s="30"/>
      <c r="O184" s="30"/>
      <c r="P184" s="30"/>
      <c r="Q184" s="22"/>
      <c r="R184" s="38"/>
      <c r="S184" s="29">
        <f t="shared" si="6"/>
        <v>0</v>
      </c>
      <c r="T184" s="25"/>
      <c r="U184" s="25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J184" s="25"/>
      <c r="AK184" s="25"/>
    </row>
    <row r="185" spans="1:37" s="23" customFormat="1" x14ac:dyDescent="0.25">
      <c r="A185" s="28"/>
      <c r="B185" s="29"/>
      <c r="C185" s="28"/>
      <c r="D185" s="29"/>
      <c r="E185" s="32"/>
      <c r="F185" s="32"/>
      <c r="G185" s="32"/>
      <c r="H185" s="25"/>
      <c r="I185" s="30"/>
      <c r="J185" s="30"/>
      <c r="K185" s="30"/>
      <c r="L185" s="22"/>
      <c r="M185" s="38"/>
      <c r="N185" s="30"/>
      <c r="O185" s="30"/>
      <c r="P185" s="30"/>
      <c r="Q185" s="22"/>
      <c r="R185" s="38"/>
      <c r="S185" s="29">
        <f t="shared" si="6"/>
        <v>0</v>
      </c>
      <c r="T185" s="25"/>
      <c r="U185" s="25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J185" s="25"/>
      <c r="AK185" s="25"/>
    </row>
    <row r="186" spans="1:37" s="23" customFormat="1" x14ac:dyDescent="0.25">
      <c r="A186" s="28"/>
      <c r="B186" s="29"/>
      <c r="C186" s="28"/>
      <c r="D186" s="29"/>
      <c r="E186" s="32"/>
      <c r="F186" s="32"/>
      <c r="G186" s="32"/>
      <c r="H186" s="25"/>
      <c r="I186" s="30"/>
      <c r="J186" s="30"/>
      <c r="K186" s="30"/>
      <c r="L186" s="22"/>
      <c r="M186" s="38"/>
      <c r="N186" s="30"/>
      <c r="O186" s="30"/>
      <c r="P186" s="30"/>
      <c r="Q186" s="22"/>
      <c r="R186" s="38"/>
      <c r="S186" s="29">
        <f t="shared" si="6"/>
        <v>0</v>
      </c>
      <c r="T186" s="25"/>
      <c r="U186" s="25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J186" s="25"/>
      <c r="AK186" s="25"/>
    </row>
    <row r="187" spans="1:37" s="23" customFormat="1" x14ac:dyDescent="0.25">
      <c r="A187" s="28"/>
      <c r="B187" s="29"/>
      <c r="C187" s="28"/>
      <c r="D187" s="29"/>
      <c r="E187" s="32"/>
      <c r="F187" s="32"/>
      <c r="G187" s="32"/>
      <c r="H187" s="25"/>
      <c r="I187" s="30"/>
      <c r="J187" s="30"/>
      <c r="K187" s="30"/>
      <c r="L187" s="22"/>
      <c r="M187" s="38"/>
      <c r="N187" s="30"/>
      <c r="O187" s="30"/>
      <c r="P187" s="30"/>
      <c r="Q187" s="22"/>
      <c r="R187" s="38"/>
      <c r="S187" s="29">
        <f t="shared" si="6"/>
        <v>0</v>
      </c>
      <c r="T187" s="25"/>
      <c r="U187" s="25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J187" s="25"/>
      <c r="AK187" s="25"/>
    </row>
    <row r="188" spans="1:37" s="23" customFormat="1" x14ac:dyDescent="0.25">
      <c r="A188" s="28"/>
      <c r="B188" s="29"/>
      <c r="C188" s="28"/>
      <c r="D188" s="29"/>
      <c r="E188" s="32"/>
      <c r="F188" s="32"/>
      <c r="G188" s="32"/>
      <c r="H188" s="25"/>
      <c r="I188" s="30"/>
      <c r="J188" s="30"/>
      <c r="K188" s="30"/>
      <c r="L188" s="22"/>
      <c r="M188" s="38"/>
      <c r="N188" s="30"/>
      <c r="O188" s="30"/>
      <c r="P188" s="30"/>
      <c r="Q188" s="22"/>
      <c r="R188" s="38"/>
      <c r="S188" s="29">
        <f t="shared" si="6"/>
        <v>0</v>
      </c>
      <c r="T188" s="25"/>
      <c r="U188" s="25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J188" s="25"/>
      <c r="AK188" s="25"/>
    </row>
    <row r="189" spans="1:37" s="23" customFormat="1" x14ac:dyDescent="0.25">
      <c r="A189" s="28"/>
      <c r="B189" s="29"/>
      <c r="C189" s="28"/>
      <c r="D189" s="29"/>
      <c r="E189" s="32"/>
      <c r="F189" s="32"/>
      <c r="G189" s="32"/>
      <c r="H189" s="25"/>
      <c r="I189" s="30"/>
      <c r="J189" s="30"/>
      <c r="K189" s="30"/>
      <c r="L189" s="22"/>
      <c r="M189" s="38"/>
      <c r="N189" s="30"/>
      <c r="O189" s="30"/>
      <c r="P189" s="30"/>
      <c r="Q189" s="22"/>
      <c r="R189" s="38"/>
      <c r="S189" s="29">
        <f t="shared" si="6"/>
        <v>0</v>
      </c>
      <c r="T189" s="25"/>
      <c r="U189" s="25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J189" s="25"/>
      <c r="AK189" s="25"/>
    </row>
    <row r="190" spans="1:37" s="23" customFormat="1" x14ac:dyDescent="0.25">
      <c r="A190" s="28"/>
      <c r="B190" s="29"/>
      <c r="C190" s="28"/>
      <c r="D190" s="29"/>
      <c r="E190" s="32"/>
      <c r="F190" s="32"/>
      <c r="G190" s="32"/>
      <c r="H190" s="25"/>
      <c r="I190" s="30"/>
      <c r="J190" s="30"/>
      <c r="K190" s="30"/>
      <c r="L190" s="22"/>
      <c r="M190" s="38"/>
      <c r="N190" s="30"/>
      <c r="O190" s="30"/>
      <c r="P190" s="30"/>
      <c r="Q190" s="22"/>
      <c r="R190" s="38"/>
      <c r="S190" s="29">
        <f t="shared" si="6"/>
        <v>0</v>
      </c>
      <c r="T190" s="25"/>
      <c r="U190" s="25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J190" s="25"/>
      <c r="AK190" s="25"/>
    </row>
    <row r="191" spans="1:37" s="23" customFormat="1" x14ac:dyDescent="0.25">
      <c r="A191" s="28"/>
      <c r="B191" s="29"/>
      <c r="C191" s="28"/>
      <c r="D191" s="29"/>
      <c r="E191" s="32"/>
      <c r="F191" s="32"/>
      <c r="G191" s="32"/>
      <c r="H191" s="25"/>
      <c r="I191" s="30"/>
      <c r="J191" s="30"/>
      <c r="K191" s="30"/>
      <c r="L191" s="22"/>
      <c r="M191" s="38"/>
      <c r="N191" s="30"/>
      <c r="O191" s="30"/>
      <c r="P191" s="30"/>
      <c r="Q191" s="22"/>
      <c r="R191" s="38"/>
      <c r="S191" s="29">
        <f t="shared" si="6"/>
        <v>0</v>
      </c>
      <c r="T191" s="25"/>
      <c r="U191" s="25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J191" s="25"/>
      <c r="AK191" s="25"/>
    </row>
    <row r="192" spans="1:37" s="23" customFormat="1" x14ac:dyDescent="0.25">
      <c r="A192" s="28"/>
      <c r="B192" s="29"/>
      <c r="C192" s="28"/>
      <c r="D192" s="29"/>
      <c r="E192" s="32"/>
      <c r="F192" s="32"/>
      <c r="G192" s="32"/>
      <c r="H192" s="25"/>
      <c r="I192" s="30"/>
      <c r="J192" s="30"/>
      <c r="K192" s="30"/>
      <c r="L192" s="22"/>
      <c r="M192" s="38"/>
      <c r="N192" s="30"/>
      <c r="O192" s="30"/>
      <c r="P192" s="30"/>
      <c r="Q192" s="22"/>
      <c r="R192" s="38"/>
      <c r="S192" s="29">
        <f t="shared" si="6"/>
        <v>0</v>
      </c>
      <c r="T192" s="25"/>
      <c r="U192" s="25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J192" s="25"/>
      <c r="AK192" s="25"/>
    </row>
    <row r="193" spans="1:37" s="23" customFormat="1" x14ac:dyDescent="0.25">
      <c r="A193" s="28"/>
      <c r="B193" s="29"/>
      <c r="C193" s="28"/>
      <c r="D193" s="29"/>
      <c r="E193" s="32"/>
      <c r="F193" s="32"/>
      <c r="G193" s="32"/>
      <c r="H193" s="25"/>
      <c r="I193" s="30"/>
      <c r="J193" s="30"/>
      <c r="K193" s="30"/>
      <c r="L193" s="22"/>
      <c r="M193" s="38"/>
      <c r="N193" s="30"/>
      <c r="O193" s="30"/>
      <c r="P193" s="30"/>
      <c r="Q193" s="22"/>
      <c r="R193" s="38"/>
      <c r="S193" s="29">
        <f t="shared" si="6"/>
        <v>0</v>
      </c>
      <c r="T193" s="25"/>
      <c r="U193" s="25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J193" s="25"/>
      <c r="AK193" s="25"/>
    </row>
    <row r="194" spans="1:37" s="23" customFormat="1" x14ac:dyDescent="0.25">
      <c r="A194" s="28"/>
      <c r="B194" s="29"/>
      <c r="C194" s="28"/>
      <c r="D194" s="29"/>
      <c r="E194" s="32"/>
      <c r="F194" s="32"/>
      <c r="G194" s="32"/>
      <c r="H194" s="25"/>
      <c r="I194" s="30"/>
      <c r="J194" s="30"/>
      <c r="K194" s="30"/>
      <c r="L194" s="22"/>
      <c r="M194" s="38"/>
      <c r="N194" s="30"/>
      <c r="O194" s="30"/>
      <c r="P194" s="30"/>
      <c r="Q194" s="22"/>
      <c r="R194" s="38"/>
      <c r="S194" s="29">
        <f t="shared" si="6"/>
        <v>0</v>
      </c>
      <c r="T194" s="25"/>
      <c r="U194" s="25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J194" s="25"/>
      <c r="AK194" s="25"/>
    </row>
    <row r="195" spans="1:37" s="23" customFormat="1" x14ac:dyDescent="0.25">
      <c r="A195" s="28"/>
      <c r="B195" s="29"/>
      <c r="C195" s="28"/>
      <c r="D195" s="29"/>
      <c r="E195" s="32"/>
      <c r="F195" s="32"/>
      <c r="G195" s="32"/>
      <c r="H195" s="25"/>
      <c r="I195" s="30"/>
      <c r="J195" s="30"/>
      <c r="K195" s="30"/>
      <c r="L195" s="22"/>
      <c r="M195" s="38"/>
      <c r="N195" s="30"/>
      <c r="O195" s="30"/>
      <c r="P195" s="30"/>
      <c r="Q195" s="22"/>
      <c r="R195" s="38"/>
      <c r="S195" s="29">
        <f t="shared" si="6"/>
        <v>0</v>
      </c>
      <c r="T195" s="25"/>
      <c r="U195" s="25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J195" s="25"/>
      <c r="AK195" s="25"/>
    </row>
    <row r="196" spans="1:37" s="23" customFormat="1" x14ac:dyDescent="0.25">
      <c r="A196" s="28"/>
      <c r="B196" s="29"/>
      <c r="C196" s="28"/>
      <c r="D196" s="29"/>
      <c r="E196" s="32"/>
      <c r="F196" s="32"/>
      <c r="G196" s="32"/>
      <c r="H196" s="25"/>
      <c r="I196" s="30"/>
      <c r="J196" s="30"/>
      <c r="K196" s="30"/>
      <c r="L196" s="22"/>
      <c r="M196" s="38"/>
      <c r="N196" s="30"/>
      <c r="O196" s="30"/>
      <c r="P196" s="30"/>
      <c r="Q196" s="22"/>
      <c r="R196" s="38"/>
      <c r="S196" s="29">
        <f t="shared" si="6"/>
        <v>0</v>
      </c>
      <c r="T196" s="25"/>
      <c r="U196" s="25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J196" s="25"/>
      <c r="AK196" s="25"/>
    </row>
    <row r="197" spans="1:37" s="23" customFormat="1" x14ac:dyDescent="0.25">
      <c r="A197" s="28"/>
      <c r="B197" s="29"/>
      <c r="C197" s="28"/>
      <c r="D197" s="29"/>
      <c r="E197" s="32"/>
      <c r="F197" s="32"/>
      <c r="G197" s="32"/>
      <c r="H197" s="25"/>
      <c r="I197" s="30"/>
      <c r="J197" s="30"/>
      <c r="K197" s="30"/>
      <c r="L197" s="22"/>
      <c r="M197" s="38"/>
      <c r="N197" s="30"/>
      <c r="O197" s="30"/>
      <c r="P197" s="30"/>
      <c r="Q197" s="22"/>
      <c r="R197" s="38"/>
      <c r="S197" s="29">
        <f t="shared" si="6"/>
        <v>0</v>
      </c>
      <c r="T197" s="25"/>
      <c r="U197" s="25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J197" s="25"/>
      <c r="AK197" s="25"/>
    </row>
    <row r="198" spans="1:37" s="23" customFormat="1" x14ac:dyDescent="0.25">
      <c r="A198" s="28"/>
      <c r="B198" s="29"/>
      <c r="C198" s="28"/>
      <c r="D198" s="29"/>
      <c r="E198" s="32"/>
      <c r="F198" s="32"/>
      <c r="G198" s="32"/>
      <c r="H198" s="25"/>
      <c r="I198" s="30"/>
      <c r="J198" s="30"/>
      <c r="K198" s="30"/>
      <c r="L198" s="22"/>
      <c r="M198" s="38"/>
      <c r="N198" s="30"/>
      <c r="O198" s="30"/>
      <c r="P198" s="30"/>
      <c r="Q198" s="22"/>
      <c r="R198" s="38"/>
      <c r="S198" s="29">
        <f t="shared" si="6"/>
        <v>0</v>
      </c>
      <c r="T198" s="25"/>
      <c r="U198" s="25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J198" s="25"/>
      <c r="AK198" s="25"/>
    </row>
    <row r="199" spans="1:37" s="23" customFormat="1" x14ac:dyDescent="0.25">
      <c r="A199" s="28"/>
      <c r="B199" s="29"/>
      <c r="C199" s="28"/>
      <c r="D199" s="29"/>
      <c r="E199" s="32"/>
      <c r="F199" s="32"/>
      <c r="G199" s="32"/>
      <c r="H199" s="25"/>
      <c r="I199" s="30"/>
      <c r="J199" s="30"/>
      <c r="K199" s="30"/>
      <c r="L199" s="22"/>
      <c r="M199" s="38"/>
      <c r="N199" s="30"/>
      <c r="O199" s="30"/>
      <c r="P199" s="30"/>
      <c r="Q199" s="22"/>
      <c r="R199" s="38"/>
      <c r="S199" s="29">
        <f t="shared" si="6"/>
        <v>0</v>
      </c>
      <c r="T199" s="25"/>
      <c r="U199" s="25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J199" s="25"/>
      <c r="AK199" s="25"/>
    </row>
    <row r="200" spans="1:37" s="23" customFormat="1" x14ac:dyDescent="0.25">
      <c r="A200" s="28"/>
      <c r="B200" s="29"/>
      <c r="C200" s="28"/>
      <c r="D200" s="29"/>
      <c r="E200" s="32"/>
      <c r="F200" s="32"/>
      <c r="G200" s="32"/>
      <c r="H200" s="25"/>
      <c r="I200" s="30"/>
      <c r="J200" s="30"/>
      <c r="K200" s="30"/>
      <c r="L200" s="22"/>
      <c r="M200" s="38"/>
      <c r="N200" s="30"/>
      <c r="O200" s="30"/>
      <c r="P200" s="30"/>
      <c r="Q200" s="22"/>
      <c r="R200" s="38"/>
      <c r="S200" s="29">
        <f t="shared" si="6"/>
        <v>0</v>
      </c>
      <c r="T200" s="25"/>
      <c r="U200" s="25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J200" s="25"/>
      <c r="AK200" s="25"/>
    </row>
    <row r="201" spans="1:37" s="23" customFormat="1" x14ac:dyDescent="0.25">
      <c r="A201" s="28"/>
      <c r="B201" s="29"/>
      <c r="C201" s="28"/>
      <c r="D201" s="29"/>
      <c r="E201" s="32"/>
      <c r="F201" s="32"/>
      <c r="G201" s="32"/>
      <c r="H201" s="25"/>
      <c r="I201" s="30"/>
      <c r="J201" s="30"/>
      <c r="K201" s="30"/>
      <c r="L201" s="22"/>
      <c r="M201" s="38"/>
      <c r="N201" s="30"/>
      <c r="O201" s="30"/>
      <c r="P201" s="30"/>
      <c r="Q201" s="22"/>
      <c r="R201" s="38"/>
      <c r="S201" s="29">
        <f t="shared" si="6"/>
        <v>0</v>
      </c>
      <c r="T201" s="25"/>
      <c r="U201" s="25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J201" s="25"/>
      <c r="AK201" s="25"/>
    </row>
    <row r="202" spans="1:37" s="23" customFormat="1" x14ac:dyDescent="0.25">
      <c r="A202" s="28"/>
      <c r="B202" s="29"/>
      <c r="C202" s="28"/>
      <c r="D202" s="29"/>
      <c r="E202" s="32"/>
      <c r="F202" s="32"/>
      <c r="G202" s="32"/>
      <c r="H202" s="25"/>
      <c r="I202" s="30"/>
      <c r="J202" s="30"/>
      <c r="K202" s="30"/>
      <c r="L202" s="22"/>
      <c r="M202" s="38"/>
      <c r="N202" s="30"/>
      <c r="O202" s="30"/>
      <c r="P202" s="30"/>
      <c r="Q202" s="22"/>
      <c r="R202" s="38"/>
      <c r="S202" s="29">
        <f t="shared" si="6"/>
        <v>0</v>
      </c>
      <c r="T202" s="25"/>
      <c r="U202" s="25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J202" s="25"/>
      <c r="AK202" s="25"/>
    </row>
    <row r="203" spans="1:37" s="23" customFormat="1" x14ac:dyDescent="0.25">
      <c r="A203" s="28"/>
      <c r="B203" s="29"/>
      <c r="C203" s="28"/>
      <c r="D203" s="29"/>
      <c r="E203" s="32"/>
      <c r="F203" s="32"/>
      <c r="G203" s="32"/>
      <c r="H203" s="25"/>
      <c r="I203" s="30"/>
      <c r="J203" s="30"/>
      <c r="K203" s="30"/>
      <c r="L203" s="22"/>
      <c r="M203" s="38"/>
      <c r="N203" s="30"/>
      <c r="O203" s="30"/>
      <c r="P203" s="30"/>
      <c r="Q203" s="22"/>
      <c r="R203" s="38"/>
      <c r="S203" s="29">
        <f t="shared" si="6"/>
        <v>0</v>
      </c>
      <c r="T203" s="25"/>
      <c r="U203" s="25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J203" s="25"/>
      <c r="AK203" s="25"/>
    </row>
    <row r="204" spans="1:37" s="23" customFormat="1" x14ac:dyDescent="0.25">
      <c r="A204" s="28"/>
      <c r="B204" s="29"/>
      <c r="C204" s="28"/>
      <c r="D204" s="29"/>
      <c r="E204" s="32"/>
      <c r="F204" s="32"/>
      <c r="G204" s="32"/>
      <c r="H204" s="25"/>
      <c r="I204" s="30"/>
      <c r="J204" s="30"/>
      <c r="K204" s="30"/>
      <c r="L204" s="22"/>
      <c r="M204" s="38"/>
      <c r="N204" s="30"/>
      <c r="O204" s="30"/>
      <c r="P204" s="30"/>
      <c r="Q204" s="22"/>
      <c r="R204" s="38"/>
      <c r="S204" s="29">
        <f t="shared" si="6"/>
        <v>0</v>
      </c>
      <c r="T204" s="25"/>
      <c r="U204" s="25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J204" s="25"/>
      <c r="AK204" s="25"/>
    </row>
    <row r="205" spans="1:37" s="23" customFormat="1" x14ac:dyDescent="0.25">
      <c r="A205" s="28"/>
      <c r="B205" s="29"/>
      <c r="C205" s="28"/>
      <c r="D205" s="29"/>
      <c r="E205" s="32"/>
      <c r="F205" s="32"/>
      <c r="G205" s="32"/>
      <c r="H205" s="25"/>
      <c r="I205" s="30"/>
      <c r="J205" s="30"/>
      <c r="K205" s="30"/>
      <c r="L205" s="22"/>
      <c r="M205" s="38"/>
      <c r="N205" s="30"/>
      <c r="O205" s="30"/>
      <c r="P205" s="30"/>
      <c r="Q205" s="22"/>
      <c r="R205" s="38"/>
      <c r="S205" s="29">
        <f t="shared" si="6"/>
        <v>0</v>
      </c>
      <c r="T205" s="25"/>
      <c r="U205" s="25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J205" s="25"/>
      <c r="AK205" s="25"/>
    </row>
    <row r="206" spans="1:37" s="23" customFormat="1" x14ac:dyDescent="0.25">
      <c r="A206" s="28"/>
      <c r="B206" s="29"/>
      <c r="C206" s="28"/>
      <c r="D206" s="29"/>
      <c r="E206" s="32"/>
      <c r="F206" s="32"/>
      <c r="G206" s="32"/>
      <c r="H206" s="25"/>
      <c r="I206" s="30"/>
      <c r="J206" s="30"/>
      <c r="K206" s="30"/>
      <c r="L206" s="22"/>
      <c r="M206" s="38"/>
      <c r="N206" s="30"/>
      <c r="O206" s="30"/>
      <c r="P206" s="30"/>
      <c r="Q206" s="22"/>
      <c r="R206" s="38"/>
      <c r="S206" s="29">
        <f t="shared" si="6"/>
        <v>0</v>
      </c>
      <c r="T206" s="25"/>
      <c r="U206" s="25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J206" s="25"/>
      <c r="AK206" s="25"/>
    </row>
    <row r="207" spans="1:37" s="23" customFormat="1" x14ac:dyDescent="0.25">
      <c r="A207" s="28"/>
      <c r="B207" s="29"/>
      <c r="C207" s="28"/>
      <c r="D207" s="29"/>
      <c r="E207" s="32"/>
      <c r="F207" s="32"/>
      <c r="G207" s="32"/>
      <c r="H207" s="25"/>
      <c r="I207" s="30"/>
      <c r="J207" s="30"/>
      <c r="K207" s="30"/>
      <c r="L207" s="22"/>
      <c r="M207" s="38"/>
      <c r="N207" s="30"/>
      <c r="O207" s="30"/>
      <c r="P207" s="30"/>
      <c r="Q207" s="22"/>
      <c r="R207" s="38"/>
      <c r="S207" s="29">
        <f t="shared" si="6"/>
        <v>0</v>
      </c>
      <c r="T207" s="25"/>
      <c r="U207" s="25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J207" s="25"/>
      <c r="AK207" s="25"/>
    </row>
    <row r="208" spans="1:37" s="23" customFormat="1" x14ac:dyDescent="0.25">
      <c r="A208" s="28"/>
      <c r="B208" s="29"/>
      <c r="C208" s="28"/>
      <c r="D208" s="29"/>
      <c r="E208" s="32"/>
      <c r="F208" s="32"/>
      <c r="G208" s="32"/>
      <c r="H208" s="25"/>
      <c r="I208" s="30"/>
      <c r="J208" s="30"/>
      <c r="K208" s="30"/>
      <c r="L208" s="22"/>
      <c r="M208" s="38"/>
      <c r="N208" s="30"/>
      <c r="O208" s="30"/>
      <c r="P208" s="30"/>
      <c r="Q208" s="22"/>
      <c r="R208" s="38"/>
      <c r="S208" s="29">
        <f t="shared" si="6"/>
        <v>0</v>
      </c>
      <c r="T208" s="25"/>
      <c r="U208" s="25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J208" s="25"/>
      <c r="AK208" s="25"/>
    </row>
    <row r="209" spans="1:37" s="23" customFormat="1" x14ac:dyDescent="0.25">
      <c r="A209" s="28"/>
      <c r="B209" s="29"/>
      <c r="C209" s="28"/>
      <c r="D209" s="29"/>
      <c r="E209" s="32"/>
      <c r="F209" s="32"/>
      <c r="G209" s="32"/>
      <c r="H209" s="25"/>
      <c r="I209" s="30"/>
      <c r="J209" s="30"/>
      <c r="K209" s="30"/>
      <c r="L209" s="22"/>
      <c r="M209" s="38"/>
      <c r="N209" s="30"/>
      <c r="O209" s="30"/>
      <c r="P209" s="30"/>
      <c r="Q209" s="22"/>
      <c r="R209" s="38"/>
      <c r="S209" s="29">
        <f t="shared" si="6"/>
        <v>0</v>
      </c>
      <c r="T209" s="25"/>
      <c r="U209" s="25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J209" s="25"/>
      <c r="AK209" s="25"/>
    </row>
    <row r="210" spans="1:37" s="23" customFormat="1" x14ac:dyDescent="0.25">
      <c r="A210" s="28"/>
      <c r="B210" s="29"/>
      <c r="C210" s="28"/>
      <c r="D210" s="29"/>
      <c r="E210" s="32"/>
      <c r="F210" s="32"/>
      <c r="G210" s="32"/>
      <c r="H210" s="25"/>
      <c r="I210" s="30"/>
      <c r="J210" s="30"/>
      <c r="K210" s="30"/>
      <c r="L210" s="22"/>
      <c r="M210" s="38"/>
      <c r="N210" s="30"/>
      <c r="O210" s="30"/>
      <c r="P210" s="30"/>
      <c r="Q210" s="22"/>
      <c r="R210" s="38"/>
      <c r="S210" s="29">
        <f t="shared" si="6"/>
        <v>0</v>
      </c>
      <c r="T210" s="25"/>
      <c r="U210" s="25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J210" s="25"/>
      <c r="AK210" s="25"/>
    </row>
    <row r="211" spans="1:37" s="23" customFormat="1" x14ac:dyDescent="0.25">
      <c r="A211" s="28"/>
      <c r="B211" s="29"/>
      <c r="C211" s="28"/>
      <c r="D211" s="29"/>
      <c r="E211" s="32"/>
      <c r="F211" s="32"/>
      <c r="G211" s="32"/>
      <c r="H211" s="25"/>
      <c r="I211" s="30"/>
      <c r="J211" s="30"/>
      <c r="K211" s="30"/>
      <c r="L211" s="22"/>
      <c r="M211" s="38"/>
      <c r="N211" s="30"/>
      <c r="O211" s="30"/>
      <c r="P211" s="30"/>
      <c r="Q211" s="22"/>
      <c r="R211" s="38"/>
      <c r="S211" s="29">
        <f t="shared" si="6"/>
        <v>0</v>
      </c>
      <c r="T211" s="25"/>
      <c r="U211" s="25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J211" s="25"/>
      <c r="AK211" s="25"/>
    </row>
    <row r="212" spans="1:37" s="23" customFormat="1" x14ac:dyDescent="0.25">
      <c r="A212" s="28"/>
      <c r="B212" s="29"/>
      <c r="C212" s="28"/>
      <c r="D212" s="29"/>
      <c r="E212" s="32"/>
      <c r="F212" s="32"/>
      <c r="G212" s="32"/>
      <c r="H212" s="25"/>
      <c r="I212" s="30"/>
      <c r="J212" s="30"/>
      <c r="K212" s="30"/>
      <c r="L212" s="22"/>
      <c r="M212" s="38"/>
      <c r="N212" s="30"/>
      <c r="O212" s="30"/>
      <c r="P212" s="30"/>
      <c r="Q212" s="22"/>
      <c r="R212" s="38"/>
      <c r="S212" s="29">
        <f t="shared" si="6"/>
        <v>0</v>
      </c>
      <c r="T212" s="25"/>
      <c r="U212" s="25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J212" s="25"/>
      <c r="AK212" s="25"/>
    </row>
    <row r="213" spans="1:37" s="23" customFormat="1" x14ac:dyDescent="0.25">
      <c r="A213" s="28"/>
      <c r="B213" s="29"/>
      <c r="C213" s="28"/>
      <c r="D213" s="29"/>
      <c r="E213" s="32"/>
      <c r="F213" s="32"/>
      <c r="G213" s="32"/>
      <c r="H213" s="25"/>
      <c r="I213" s="30"/>
      <c r="J213" s="30"/>
      <c r="K213" s="30"/>
      <c r="L213" s="22"/>
      <c r="M213" s="38"/>
      <c r="N213" s="30"/>
      <c r="O213" s="30"/>
      <c r="P213" s="30"/>
      <c r="Q213" s="22"/>
      <c r="R213" s="38"/>
      <c r="S213" s="29">
        <f t="shared" si="6"/>
        <v>0</v>
      </c>
      <c r="T213" s="25"/>
      <c r="U213" s="25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J213" s="25"/>
      <c r="AK213" s="25"/>
    </row>
    <row r="214" spans="1:37" s="23" customFormat="1" x14ac:dyDescent="0.25">
      <c r="A214" s="28"/>
      <c r="B214" s="29"/>
      <c r="C214" s="28"/>
      <c r="D214" s="29"/>
      <c r="E214" s="32"/>
      <c r="F214" s="32"/>
      <c r="G214" s="32"/>
      <c r="H214" s="25"/>
      <c r="I214" s="30"/>
      <c r="J214" s="30"/>
      <c r="K214" s="30"/>
      <c r="L214" s="22"/>
      <c r="M214" s="38"/>
      <c r="N214" s="30"/>
      <c r="O214" s="30"/>
      <c r="P214" s="30"/>
      <c r="Q214" s="22"/>
      <c r="R214" s="38"/>
      <c r="S214" s="29">
        <f t="shared" si="6"/>
        <v>0</v>
      </c>
      <c r="T214" s="25"/>
      <c r="U214" s="25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J214" s="25"/>
      <c r="AK214" s="25"/>
    </row>
    <row r="215" spans="1:37" s="23" customFormat="1" x14ac:dyDescent="0.25">
      <c r="A215" s="28"/>
      <c r="B215" s="29"/>
      <c r="C215" s="28"/>
      <c r="D215" s="29"/>
      <c r="E215" s="32"/>
      <c r="F215" s="32"/>
      <c r="G215" s="32"/>
      <c r="H215" s="25"/>
      <c r="I215" s="30"/>
      <c r="J215" s="30"/>
      <c r="K215" s="30"/>
      <c r="L215" s="22"/>
      <c r="M215" s="38"/>
      <c r="N215" s="30"/>
      <c r="O215" s="30"/>
      <c r="P215" s="30"/>
      <c r="Q215" s="22"/>
      <c r="R215" s="38"/>
      <c r="S215" s="29">
        <f t="shared" si="6"/>
        <v>0</v>
      </c>
      <c r="T215" s="25"/>
      <c r="U215" s="25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J215" s="25"/>
      <c r="AK215" s="25"/>
    </row>
    <row r="216" spans="1:37" s="23" customFormat="1" x14ac:dyDescent="0.25">
      <c r="A216" s="28"/>
      <c r="B216" s="29"/>
      <c r="C216" s="28"/>
      <c r="D216" s="29"/>
      <c r="E216" s="32"/>
      <c r="F216" s="32"/>
      <c r="G216" s="32"/>
      <c r="H216" s="25"/>
      <c r="I216" s="30"/>
      <c r="J216" s="30"/>
      <c r="K216" s="30"/>
      <c r="L216" s="22"/>
      <c r="M216" s="38"/>
      <c r="N216" s="30"/>
      <c r="O216" s="30"/>
      <c r="P216" s="30"/>
      <c r="Q216" s="22"/>
      <c r="R216" s="38"/>
      <c r="S216" s="29">
        <f t="shared" si="6"/>
        <v>0</v>
      </c>
      <c r="T216" s="25"/>
      <c r="U216" s="25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J216" s="25"/>
      <c r="AK216" s="25"/>
    </row>
    <row r="217" spans="1:37" s="23" customFormat="1" x14ac:dyDescent="0.25">
      <c r="A217" s="28"/>
      <c r="B217" s="29"/>
      <c r="C217" s="28"/>
      <c r="D217" s="29"/>
      <c r="E217" s="32"/>
      <c r="F217" s="32"/>
      <c r="G217" s="32"/>
      <c r="H217" s="25"/>
      <c r="I217" s="30"/>
      <c r="J217" s="30"/>
      <c r="K217" s="30"/>
      <c r="L217" s="22"/>
      <c r="M217" s="38"/>
      <c r="N217" s="30"/>
      <c r="O217" s="30"/>
      <c r="P217" s="30"/>
      <c r="Q217" s="22"/>
      <c r="R217" s="38"/>
      <c r="S217" s="29">
        <f t="shared" si="6"/>
        <v>0</v>
      </c>
      <c r="T217" s="25"/>
      <c r="U217" s="25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J217" s="25"/>
      <c r="AK217" s="25"/>
    </row>
    <row r="218" spans="1:37" s="23" customFormat="1" x14ac:dyDescent="0.25">
      <c r="A218" s="28"/>
      <c r="B218" s="29"/>
      <c r="C218" s="28"/>
      <c r="D218" s="29"/>
      <c r="E218" s="32"/>
      <c r="F218" s="32"/>
      <c r="G218" s="32"/>
      <c r="H218" s="25"/>
      <c r="I218" s="30"/>
      <c r="J218" s="30"/>
      <c r="K218" s="30"/>
      <c r="L218" s="22"/>
      <c r="M218" s="38"/>
      <c r="N218" s="30"/>
      <c r="O218" s="30"/>
      <c r="P218" s="30"/>
      <c r="Q218" s="22"/>
      <c r="R218" s="38"/>
      <c r="S218" s="29">
        <f t="shared" si="6"/>
        <v>0</v>
      </c>
      <c r="T218" s="25"/>
      <c r="U218" s="25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J218" s="25"/>
      <c r="AK218" s="25"/>
    </row>
    <row r="219" spans="1:37" s="23" customFormat="1" x14ac:dyDescent="0.25">
      <c r="A219" s="28"/>
      <c r="B219" s="29"/>
      <c r="C219" s="28"/>
      <c r="D219" s="29"/>
      <c r="E219" s="32"/>
      <c r="F219" s="32"/>
      <c r="G219" s="32"/>
      <c r="H219" s="25"/>
      <c r="I219" s="30"/>
      <c r="J219" s="30"/>
      <c r="K219" s="30"/>
      <c r="L219" s="22"/>
      <c r="M219" s="38"/>
      <c r="N219" s="30"/>
      <c r="O219" s="30"/>
      <c r="P219" s="30"/>
      <c r="Q219" s="22"/>
      <c r="R219" s="38"/>
      <c r="S219" s="29">
        <f t="shared" si="6"/>
        <v>0</v>
      </c>
      <c r="T219" s="25"/>
      <c r="U219" s="25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J219" s="25"/>
      <c r="AK219" s="25"/>
    </row>
    <row r="220" spans="1:37" s="23" customFormat="1" x14ac:dyDescent="0.25">
      <c r="A220" s="28"/>
      <c r="B220" s="29"/>
      <c r="C220" s="28"/>
      <c r="D220" s="29"/>
      <c r="E220" s="32"/>
      <c r="F220" s="32"/>
      <c r="G220" s="32"/>
      <c r="H220" s="25"/>
      <c r="I220" s="30"/>
      <c r="J220" s="30"/>
      <c r="K220" s="30"/>
      <c r="L220" s="22"/>
      <c r="M220" s="38"/>
      <c r="N220" s="30"/>
      <c r="O220" s="30"/>
      <c r="P220" s="30"/>
      <c r="Q220" s="22"/>
      <c r="R220" s="38"/>
      <c r="S220" s="29">
        <f t="shared" si="6"/>
        <v>0</v>
      </c>
      <c r="T220" s="25"/>
      <c r="U220" s="25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J220" s="25"/>
      <c r="AK220" s="25"/>
    </row>
    <row r="221" spans="1:37" s="23" customFormat="1" x14ac:dyDescent="0.25">
      <c r="A221" s="28"/>
      <c r="B221" s="29"/>
      <c r="C221" s="28"/>
      <c r="D221" s="29"/>
      <c r="E221" s="32"/>
      <c r="F221" s="32"/>
      <c r="G221" s="32"/>
      <c r="H221" s="25"/>
      <c r="I221" s="30"/>
      <c r="J221" s="30"/>
      <c r="K221" s="30"/>
      <c r="L221" s="22"/>
      <c r="M221" s="38"/>
      <c r="N221" s="30"/>
      <c r="O221" s="30"/>
      <c r="P221" s="30"/>
      <c r="Q221" s="22"/>
      <c r="R221" s="38"/>
      <c r="S221" s="29">
        <f t="shared" si="6"/>
        <v>0</v>
      </c>
      <c r="T221" s="25"/>
      <c r="U221" s="25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J221" s="25"/>
      <c r="AK221" s="25"/>
    </row>
    <row r="222" spans="1:37" s="23" customFormat="1" x14ac:dyDescent="0.25">
      <c r="A222" s="28"/>
      <c r="B222" s="29"/>
      <c r="C222" s="28"/>
      <c r="D222" s="29"/>
      <c r="E222" s="32"/>
      <c r="F222" s="32"/>
      <c r="G222" s="32"/>
      <c r="H222" s="25"/>
      <c r="I222" s="30"/>
      <c r="J222" s="30"/>
      <c r="K222" s="30"/>
      <c r="L222" s="22"/>
      <c r="M222" s="38"/>
      <c r="N222" s="30"/>
      <c r="O222" s="30"/>
      <c r="P222" s="30"/>
      <c r="Q222" s="22"/>
      <c r="R222" s="38"/>
      <c r="S222" s="29">
        <f t="shared" ref="S222:S285" si="7">SUM(D222-B222)</f>
        <v>0</v>
      </c>
      <c r="T222" s="25"/>
      <c r="U222" s="25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J222" s="25"/>
      <c r="AK222" s="25"/>
    </row>
    <row r="223" spans="1:37" s="23" customFormat="1" x14ac:dyDescent="0.25">
      <c r="A223" s="28"/>
      <c r="B223" s="29"/>
      <c r="C223" s="28"/>
      <c r="D223" s="29"/>
      <c r="E223" s="32"/>
      <c r="F223" s="32"/>
      <c r="G223" s="32"/>
      <c r="H223" s="25"/>
      <c r="I223" s="30"/>
      <c r="J223" s="30"/>
      <c r="K223" s="30"/>
      <c r="L223" s="22"/>
      <c r="M223" s="38"/>
      <c r="N223" s="30"/>
      <c r="O223" s="30"/>
      <c r="P223" s="30"/>
      <c r="Q223" s="22"/>
      <c r="R223" s="38"/>
      <c r="S223" s="29">
        <f t="shared" si="7"/>
        <v>0</v>
      </c>
      <c r="T223" s="25"/>
      <c r="U223" s="25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J223" s="25"/>
      <c r="AK223" s="25"/>
    </row>
    <row r="224" spans="1:37" s="23" customFormat="1" x14ac:dyDescent="0.25">
      <c r="A224" s="28"/>
      <c r="B224" s="29"/>
      <c r="C224" s="28"/>
      <c r="D224" s="29"/>
      <c r="E224" s="32"/>
      <c r="F224" s="32"/>
      <c r="G224" s="32"/>
      <c r="H224" s="25"/>
      <c r="I224" s="30"/>
      <c r="J224" s="30"/>
      <c r="K224" s="30"/>
      <c r="L224" s="22"/>
      <c r="M224" s="38"/>
      <c r="N224" s="30"/>
      <c r="O224" s="30"/>
      <c r="P224" s="30"/>
      <c r="Q224" s="22"/>
      <c r="R224" s="38"/>
      <c r="S224" s="29">
        <f t="shared" si="7"/>
        <v>0</v>
      </c>
      <c r="T224" s="25"/>
      <c r="U224" s="25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J224" s="25"/>
      <c r="AK224" s="25"/>
    </row>
    <row r="225" spans="1:37" s="23" customFormat="1" x14ac:dyDescent="0.25">
      <c r="A225" s="28"/>
      <c r="B225" s="29"/>
      <c r="C225" s="28"/>
      <c r="D225" s="29"/>
      <c r="E225" s="32"/>
      <c r="F225" s="32"/>
      <c r="G225" s="32"/>
      <c r="H225" s="25"/>
      <c r="I225" s="30"/>
      <c r="J225" s="30"/>
      <c r="K225" s="30"/>
      <c r="L225" s="22"/>
      <c r="M225" s="38"/>
      <c r="N225" s="30"/>
      <c r="O225" s="30"/>
      <c r="P225" s="30"/>
      <c r="Q225" s="22"/>
      <c r="R225" s="38"/>
      <c r="S225" s="29">
        <f t="shared" si="7"/>
        <v>0</v>
      </c>
      <c r="T225" s="25"/>
      <c r="U225" s="25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J225" s="25"/>
      <c r="AK225" s="25"/>
    </row>
    <row r="226" spans="1:37" s="23" customFormat="1" x14ac:dyDescent="0.25">
      <c r="A226" s="28"/>
      <c r="B226" s="29"/>
      <c r="C226" s="28"/>
      <c r="D226" s="29"/>
      <c r="E226" s="32"/>
      <c r="F226" s="32"/>
      <c r="G226" s="32"/>
      <c r="H226" s="25"/>
      <c r="I226" s="30"/>
      <c r="J226" s="30"/>
      <c r="K226" s="30"/>
      <c r="L226" s="22"/>
      <c r="M226" s="38"/>
      <c r="N226" s="30"/>
      <c r="O226" s="30"/>
      <c r="P226" s="30"/>
      <c r="Q226" s="22"/>
      <c r="R226" s="38"/>
      <c r="S226" s="29">
        <f t="shared" si="7"/>
        <v>0</v>
      </c>
      <c r="T226" s="25"/>
      <c r="U226" s="25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J226" s="25"/>
      <c r="AK226" s="25"/>
    </row>
    <row r="227" spans="1:37" s="23" customFormat="1" x14ac:dyDescent="0.25">
      <c r="A227" s="28"/>
      <c r="B227" s="29"/>
      <c r="C227" s="28"/>
      <c r="D227" s="29"/>
      <c r="E227" s="32"/>
      <c r="F227" s="32"/>
      <c r="G227" s="32"/>
      <c r="H227" s="25"/>
      <c r="I227" s="30"/>
      <c r="J227" s="30"/>
      <c r="K227" s="30"/>
      <c r="L227" s="22"/>
      <c r="M227" s="38"/>
      <c r="N227" s="30"/>
      <c r="O227" s="30"/>
      <c r="P227" s="30"/>
      <c r="Q227" s="22"/>
      <c r="R227" s="38"/>
      <c r="S227" s="29">
        <f t="shared" si="7"/>
        <v>0</v>
      </c>
      <c r="T227" s="25"/>
      <c r="U227" s="25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J227" s="25"/>
      <c r="AK227" s="25"/>
    </row>
    <row r="228" spans="1:37" s="23" customFormat="1" x14ac:dyDescent="0.25">
      <c r="A228" s="28"/>
      <c r="B228" s="29"/>
      <c r="C228" s="28"/>
      <c r="D228" s="29"/>
      <c r="E228" s="32"/>
      <c r="F228" s="32"/>
      <c r="G228" s="32"/>
      <c r="H228" s="25"/>
      <c r="I228" s="30"/>
      <c r="J228" s="30"/>
      <c r="K228" s="30"/>
      <c r="L228" s="22"/>
      <c r="M228" s="38"/>
      <c r="N228" s="30"/>
      <c r="O228" s="30"/>
      <c r="P228" s="30"/>
      <c r="Q228" s="22"/>
      <c r="R228" s="38"/>
      <c r="S228" s="29">
        <f t="shared" si="7"/>
        <v>0</v>
      </c>
      <c r="T228" s="25"/>
      <c r="U228" s="25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J228" s="25"/>
      <c r="AK228" s="25"/>
    </row>
    <row r="229" spans="1:37" s="23" customFormat="1" x14ac:dyDescent="0.25">
      <c r="A229" s="28"/>
      <c r="B229" s="29"/>
      <c r="C229" s="28"/>
      <c r="D229" s="29"/>
      <c r="E229" s="32"/>
      <c r="F229" s="32"/>
      <c r="G229" s="32"/>
      <c r="H229" s="25"/>
      <c r="I229" s="30"/>
      <c r="J229" s="30"/>
      <c r="K229" s="30"/>
      <c r="L229" s="22"/>
      <c r="M229" s="38"/>
      <c r="N229" s="30"/>
      <c r="O229" s="30"/>
      <c r="P229" s="30"/>
      <c r="Q229" s="22"/>
      <c r="R229" s="38"/>
      <c r="S229" s="29">
        <f t="shared" si="7"/>
        <v>0</v>
      </c>
      <c r="T229" s="25"/>
      <c r="U229" s="25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J229" s="25"/>
      <c r="AK229" s="25"/>
    </row>
    <row r="230" spans="1:37" s="23" customFormat="1" x14ac:dyDescent="0.25">
      <c r="A230" s="28"/>
      <c r="B230" s="29"/>
      <c r="C230" s="28"/>
      <c r="D230" s="29"/>
      <c r="E230" s="32"/>
      <c r="F230" s="32"/>
      <c r="G230" s="32"/>
      <c r="H230" s="25"/>
      <c r="I230" s="30"/>
      <c r="J230" s="30"/>
      <c r="K230" s="30"/>
      <c r="L230" s="22"/>
      <c r="M230" s="38"/>
      <c r="N230" s="30"/>
      <c r="O230" s="30"/>
      <c r="P230" s="30"/>
      <c r="Q230" s="22"/>
      <c r="R230" s="38"/>
      <c r="S230" s="29">
        <f t="shared" si="7"/>
        <v>0</v>
      </c>
      <c r="T230" s="25"/>
      <c r="U230" s="25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J230" s="25"/>
      <c r="AK230" s="25"/>
    </row>
    <row r="231" spans="1:37" s="23" customFormat="1" x14ac:dyDescent="0.25">
      <c r="A231" s="28"/>
      <c r="B231" s="29"/>
      <c r="C231" s="28"/>
      <c r="D231" s="29"/>
      <c r="E231" s="32"/>
      <c r="F231" s="32"/>
      <c r="G231" s="32"/>
      <c r="H231" s="25"/>
      <c r="I231" s="30"/>
      <c r="J231" s="30"/>
      <c r="K231" s="30"/>
      <c r="L231" s="22"/>
      <c r="M231" s="38"/>
      <c r="N231" s="30"/>
      <c r="O231" s="30"/>
      <c r="P231" s="30"/>
      <c r="Q231" s="22"/>
      <c r="R231" s="38"/>
      <c r="S231" s="29">
        <f t="shared" si="7"/>
        <v>0</v>
      </c>
      <c r="T231" s="25"/>
      <c r="U231" s="25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J231" s="25"/>
      <c r="AK231" s="25"/>
    </row>
    <row r="232" spans="1:37" s="23" customFormat="1" x14ac:dyDescent="0.25">
      <c r="A232" s="28"/>
      <c r="B232" s="29"/>
      <c r="C232" s="28"/>
      <c r="D232" s="29"/>
      <c r="E232" s="32"/>
      <c r="F232" s="32"/>
      <c r="G232" s="32"/>
      <c r="H232" s="25"/>
      <c r="I232" s="30"/>
      <c r="J232" s="30"/>
      <c r="K232" s="30"/>
      <c r="L232" s="22"/>
      <c r="M232" s="38"/>
      <c r="N232" s="30"/>
      <c r="O232" s="30"/>
      <c r="P232" s="30"/>
      <c r="Q232" s="22"/>
      <c r="R232" s="38"/>
      <c r="S232" s="29">
        <f t="shared" si="7"/>
        <v>0</v>
      </c>
      <c r="T232" s="25"/>
      <c r="U232" s="25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J232" s="25"/>
      <c r="AK232" s="25"/>
    </row>
    <row r="233" spans="1:37" s="23" customFormat="1" x14ac:dyDescent="0.25">
      <c r="A233" s="28"/>
      <c r="B233" s="29"/>
      <c r="C233" s="28"/>
      <c r="D233" s="29"/>
      <c r="E233" s="32"/>
      <c r="F233" s="32"/>
      <c r="G233" s="32"/>
      <c r="H233" s="25"/>
      <c r="I233" s="30"/>
      <c r="J233" s="30"/>
      <c r="K233" s="30"/>
      <c r="L233" s="22"/>
      <c r="M233" s="38"/>
      <c r="N233" s="30"/>
      <c r="O233" s="30"/>
      <c r="P233" s="30"/>
      <c r="Q233" s="22"/>
      <c r="R233" s="38"/>
      <c r="S233" s="29">
        <f t="shared" si="7"/>
        <v>0</v>
      </c>
      <c r="T233" s="25"/>
      <c r="U233" s="25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J233" s="25"/>
      <c r="AK233" s="25"/>
    </row>
    <row r="234" spans="1:37" s="23" customFormat="1" x14ac:dyDescent="0.25">
      <c r="A234" s="28"/>
      <c r="B234" s="29"/>
      <c r="C234" s="28"/>
      <c r="D234" s="29"/>
      <c r="E234" s="32"/>
      <c r="F234" s="32"/>
      <c r="G234" s="32"/>
      <c r="H234" s="25"/>
      <c r="I234" s="30"/>
      <c r="J234" s="30"/>
      <c r="K234" s="30"/>
      <c r="L234" s="22"/>
      <c r="M234" s="38"/>
      <c r="N234" s="30"/>
      <c r="O234" s="30"/>
      <c r="P234" s="30"/>
      <c r="Q234" s="22"/>
      <c r="R234" s="38"/>
      <c r="S234" s="29">
        <f t="shared" si="7"/>
        <v>0</v>
      </c>
      <c r="T234" s="25"/>
      <c r="U234" s="25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J234" s="25"/>
      <c r="AK234" s="25"/>
    </row>
    <row r="235" spans="1:37" s="23" customFormat="1" x14ac:dyDescent="0.25">
      <c r="A235" s="28"/>
      <c r="B235" s="29"/>
      <c r="C235" s="28"/>
      <c r="D235" s="29"/>
      <c r="E235" s="32"/>
      <c r="F235" s="32"/>
      <c r="G235" s="32"/>
      <c r="H235" s="25"/>
      <c r="I235" s="30"/>
      <c r="J235" s="30"/>
      <c r="K235" s="30"/>
      <c r="L235" s="22"/>
      <c r="M235" s="38"/>
      <c r="N235" s="30"/>
      <c r="O235" s="30"/>
      <c r="P235" s="30"/>
      <c r="Q235" s="22"/>
      <c r="R235" s="38"/>
      <c r="S235" s="29">
        <f t="shared" si="7"/>
        <v>0</v>
      </c>
      <c r="T235" s="25"/>
      <c r="U235" s="25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J235" s="25"/>
      <c r="AK235" s="25"/>
    </row>
    <row r="236" spans="1:37" s="23" customFormat="1" x14ac:dyDescent="0.25">
      <c r="A236" s="28"/>
      <c r="B236" s="29"/>
      <c r="C236" s="28"/>
      <c r="D236" s="29"/>
      <c r="E236" s="32"/>
      <c r="F236" s="32"/>
      <c r="G236" s="32"/>
      <c r="H236" s="25"/>
      <c r="I236" s="30"/>
      <c r="J236" s="30"/>
      <c r="K236" s="30"/>
      <c r="L236" s="22"/>
      <c r="M236" s="38"/>
      <c r="N236" s="30"/>
      <c r="O236" s="30"/>
      <c r="P236" s="30"/>
      <c r="Q236" s="22"/>
      <c r="R236" s="38"/>
      <c r="S236" s="29">
        <f t="shared" si="7"/>
        <v>0</v>
      </c>
      <c r="T236" s="25"/>
      <c r="U236" s="25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J236" s="25"/>
      <c r="AK236" s="25"/>
    </row>
    <row r="237" spans="1:37" s="23" customFormat="1" x14ac:dyDescent="0.25">
      <c r="A237" s="28"/>
      <c r="B237" s="29"/>
      <c r="C237" s="28"/>
      <c r="D237" s="29"/>
      <c r="E237" s="32"/>
      <c r="F237" s="32"/>
      <c r="G237" s="32"/>
      <c r="H237" s="25"/>
      <c r="I237" s="30"/>
      <c r="J237" s="30"/>
      <c r="K237" s="30"/>
      <c r="L237" s="22"/>
      <c r="M237" s="38"/>
      <c r="N237" s="30"/>
      <c r="O237" s="30"/>
      <c r="P237" s="30"/>
      <c r="Q237" s="22"/>
      <c r="R237" s="38"/>
      <c r="S237" s="29">
        <f t="shared" si="7"/>
        <v>0</v>
      </c>
      <c r="T237" s="25"/>
      <c r="U237" s="25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J237" s="25"/>
      <c r="AK237" s="25"/>
    </row>
    <row r="238" spans="1:37" s="23" customFormat="1" x14ac:dyDescent="0.25">
      <c r="A238" s="28"/>
      <c r="B238" s="29"/>
      <c r="C238" s="28"/>
      <c r="D238" s="29"/>
      <c r="E238" s="32"/>
      <c r="F238" s="32"/>
      <c r="G238" s="32"/>
      <c r="H238" s="25"/>
      <c r="I238" s="30"/>
      <c r="J238" s="30"/>
      <c r="K238" s="30"/>
      <c r="L238" s="22"/>
      <c r="M238" s="38"/>
      <c r="N238" s="30"/>
      <c r="O238" s="30"/>
      <c r="P238" s="30"/>
      <c r="Q238" s="22"/>
      <c r="R238" s="38"/>
      <c r="S238" s="29">
        <f t="shared" si="7"/>
        <v>0</v>
      </c>
      <c r="T238" s="25"/>
      <c r="U238" s="25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J238" s="25"/>
      <c r="AK238" s="25"/>
    </row>
    <row r="239" spans="1:37" s="23" customFormat="1" x14ac:dyDescent="0.25">
      <c r="A239" s="28"/>
      <c r="B239" s="29"/>
      <c r="C239" s="28"/>
      <c r="D239" s="29"/>
      <c r="E239" s="32"/>
      <c r="F239" s="32"/>
      <c r="G239" s="32"/>
      <c r="H239" s="25"/>
      <c r="I239" s="30"/>
      <c r="J239" s="30"/>
      <c r="K239" s="30"/>
      <c r="L239" s="22"/>
      <c r="M239" s="38"/>
      <c r="N239" s="30"/>
      <c r="O239" s="30"/>
      <c r="P239" s="30"/>
      <c r="Q239" s="22"/>
      <c r="R239" s="38"/>
      <c r="S239" s="29">
        <f t="shared" si="7"/>
        <v>0</v>
      </c>
      <c r="T239" s="25"/>
      <c r="U239" s="25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J239" s="25"/>
      <c r="AK239" s="25"/>
    </row>
    <row r="240" spans="1:37" s="23" customFormat="1" x14ac:dyDescent="0.25">
      <c r="A240" s="28"/>
      <c r="B240" s="29"/>
      <c r="C240" s="28"/>
      <c r="D240" s="29"/>
      <c r="E240" s="32"/>
      <c r="F240" s="32"/>
      <c r="G240" s="32"/>
      <c r="H240" s="25"/>
      <c r="I240" s="30"/>
      <c r="J240" s="30"/>
      <c r="K240" s="30"/>
      <c r="L240" s="22"/>
      <c r="M240" s="38"/>
      <c r="N240" s="30"/>
      <c r="O240" s="30"/>
      <c r="P240" s="30"/>
      <c r="Q240" s="22"/>
      <c r="R240" s="38"/>
      <c r="S240" s="29">
        <f t="shared" si="7"/>
        <v>0</v>
      </c>
      <c r="T240" s="25"/>
      <c r="U240" s="25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J240" s="25"/>
      <c r="AK240" s="25"/>
    </row>
    <row r="241" spans="1:37" s="23" customFormat="1" x14ac:dyDescent="0.25">
      <c r="A241" s="28"/>
      <c r="B241" s="29"/>
      <c r="C241" s="28"/>
      <c r="D241" s="29"/>
      <c r="E241" s="32"/>
      <c r="F241" s="32"/>
      <c r="G241" s="32"/>
      <c r="H241" s="25"/>
      <c r="I241" s="30"/>
      <c r="J241" s="30"/>
      <c r="K241" s="30"/>
      <c r="L241" s="22"/>
      <c r="M241" s="38"/>
      <c r="N241" s="30"/>
      <c r="O241" s="30"/>
      <c r="P241" s="30"/>
      <c r="Q241" s="22"/>
      <c r="R241" s="38"/>
      <c r="S241" s="29">
        <f t="shared" si="7"/>
        <v>0</v>
      </c>
      <c r="T241" s="25"/>
      <c r="U241" s="25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J241" s="25"/>
      <c r="AK241" s="25"/>
    </row>
    <row r="242" spans="1:37" s="23" customFormat="1" x14ac:dyDescent="0.25">
      <c r="A242" s="28"/>
      <c r="B242" s="29"/>
      <c r="C242" s="28"/>
      <c r="D242" s="29"/>
      <c r="E242" s="32"/>
      <c r="F242" s="32"/>
      <c r="G242" s="32"/>
      <c r="H242" s="25"/>
      <c r="I242" s="30"/>
      <c r="J242" s="30"/>
      <c r="K242" s="30"/>
      <c r="L242" s="22"/>
      <c r="M242" s="38"/>
      <c r="N242" s="30"/>
      <c r="O242" s="30"/>
      <c r="P242" s="30"/>
      <c r="Q242" s="22"/>
      <c r="R242" s="38"/>
      <c r="S242" s="29">
        <f t="shared" si="7"/>
        <v>0</v>
      </c>
      <c r="T242" s="25"/>
      <c r="U242" s="25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J242" s="25"/>
      <c r="AK242" s="25"/>
    </row>
    <row r="243" spans="1:37" s="23" customFormat="1" x14ac:dyDescent="0.25">
      <c r="A243" s="28"/>
      <c r="B243" s="29"/>
      <c r="C243" s="28"/>
      <c r="D243" s="29"/>
      <c r="E243" s="32"/>
      <c r="F243" s="32"/>
      <c r="G243" s="32"/>
      <c r="H243" s="25"/>
      <c r="I243" s="30"/>
      <c r="J243" s="30"/>
      <c r="K243" s="30"/>
      <c r="L243" s="22"/>
      <c r="M243" s="38"/>
      <c r="N243" s="30"/>
      <c r="O243" s="30"/>
      <c r="P243" s="30"/>
      <c r="Q243" s="22"/>
      <c r="R243" s="38"/>
      <c r="S243" s="29">
        <f t="shared" si="7"/>
        <v>0</v>
      </c>
      <c r="T243" s="25"/>
      <c r="U243" s="25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J243" s="25"/>
      <c r="AK243" s="25"/>
    </row>
    <row r="244" spans="1:37" s="23" customFormat="1" x14ac:dyDescent="0.25">
      <c r="A244" s="28"/>
      <c r="B244" s="29"/>
      <c r="C244" s="28"/>
      <c r="D244" s="29"/>
      <c r="E244" s="32"/>
      <c r="F244" s="32"/>
      <c r="G244" s="32"/>
      <c r="H244" s="25"/>
      <c r="I244" s="30"/>
      <c r="J244" s="30"/>
      <c r="K244" s="30"/>
      <c r="L244" s="22"/>
      <c r="M244" s="38"/>
      <c r="N244" s="30"/>
      <c r="O244" s="30"/>
      <c r="P244" s="30"/>
      <c r="Q244" s="22"/>
      <c r="R244" s="38"/>
      <c r="S244" s="29">
        <f t="shared" si="7"/>
        <v>0</v>
      </c>
      <c r="T244" s="25"/>
      <c r="U244" s="25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J244" s="25"/>
      <c r="AK244" s="25"/>
    </row>
    <row r="245" spans="1:37" s="23" customFormat="1" x14ac:dyDescent="0.25">
      <c r="A245" s="28"/>
      <c r="B245" s="29"/>
      <c r="C245" s="28"/>
      <c r="D245" s="29"/>
      <c r="E245" s="32"/>
      <c r="F245" s="32"/>
      <c r="G245" s="32"/>
      <c r="H245" s="25"/>
      <c r="I245" s="30"/>
      <c r="J245" s="30"/>
      <c r="K245" s="30"/>
      <c r="L245" s="22"/>
      <c r="M245" s="38"/>
      <c r="N245" s="30"/>
      <c r="O245" s="30"/>
      <c r="P245" s="30"/>
      <c r="Q245" s="22"/>
      <c r="R245" s="38"/>
      <c r="S245" s="29">
        <f t="shared" si="7"/>
        <v>0</v>
      </c>
      <c r="T245" s="25"/>
      <c r="U245" s="25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J245" s="25"/>
      <c r="AK245" s="25"/>
    </row>
    <row r="246" spans="1:37" s="23" customFormat="1" x14ac:dyDescent="0.25">
      <c r="A246" s="28"/>
      <c r="B246" s="29"/>
      <c r="C246" s="28"/>
      <c r="D246" s="29"/>
      <c r="E246" s="32"/>
      <c r="F246" s="32"/>
      <c r="G246" s="32"/>
      <c r="H246" s="25"/>
      <c r="I246" s="30"/>
      <c r="J246" s="30"/>
      <c r="K246" s="30"/>
      <c r="L246" s="22"/>
      <c r="M246" s="38"/>
      <c r="N246" s="30"/>
      <c r="O246" s="30"/>
      <c r="P246" s="30"/>
      <c r="Q246" s="22"/>
      <c r="R246" s="38"/>
      <c r="S246" s="29">
        <f t="shared" si="7"/>
        <v>0</v>
      </c>
      <c r="T246" s="25"/>
      <c r="U246" s="25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J246" s="4"/>
      <c r="AK246" s="25"/>
    </row>
    <row r="247" spans="1:37" x14ac:dyDescent="0.25">
      <c r="B247" s="3"/>
      <c r="C247" s="2"/>
      <c r="D247" s="3"/>
      <c r="I247" s="6"/>
      <c r="J247" s="6"/>
      <c r="K247" s="6"/>
      <c r="L247" s="15"/>
      <c r="N247" s="6"/>
      <c r="O247" s="6"/>
      <c r="P247" s="6"/>
      <c r="Q247" s="15"/>
      <c r="S247" s="3">
        <f t="shared" si="7"/>
        <v>0</v>
      </c>
    </row>
    <row r="248" spans="1:37" x14ac:dyDescent="0.25">
      <c r="B248" s="3"/>
      <c r="C248" s="2"/>
      <c r="D248" s="3"/>
      <c r="I248" s="6"/>
      <c r="J248" s="6"/>
      <c r="K248" s="6"/>
      <c r="L248" s="15"/>
      <c r="N248" s="6"/>
      <c r="O248" s="6"/>
      <c r="P248" s="6"/>
      <c r="Q248" s="15"/>
      <c r="S248" s="3">
        <f t="shared" si="7"/>
        <v>0</v>
      </c>
    </row>
    <row r="249" spans="1:37" x14ac:dyDescent="0.25">
      <c r="B249" s="3"/>
      <c r="C249" s="2"/>
      <c r="D249" s="3"/>
      <c r="I249" s="6"/>
      <c r="J249" s="6"/>
      <c r="K249" s="6"/>
      <c r="L249" s="15"/>
      <c r="N249" s="6"/>
      <c r="O249" s="6"/>
      <c r="P249" s="6"/>
      <c r="Q249" s="15"/>
      <c r="S249" s="3">
        <f t="shared" si="7"/>
        <v>0</v>
      </c>
    </row>
    <row r="250" spans="1:37" x14ac:dyDescent="0.25">
      <c r="B250" s="3"/>
      <c r="C250" s="2"/>
      <c r="D250" s="3"/>
      <c r="I250" s="6"/>
      <c r="J250" s="6"/>
      <c r="K250" s="6"/>
      <c r="L250" s="15"/>
      <c r="N250" s="6"/>
      <c r="O250" s="6"/>
      <c r="P250" s="6"/>
      <c r="Q250" s="15"/>
      <c r="S250" s="3">
        <f t="shared" si="7"/>
        <v>0</v>
      </c>
    </row>
    <row r="251" spans="1:37" x14ac:dyDescent="0.25">
      <c r="B251" s="3"/>
      <c r="C251" s="2"/>
      <c r="D251" s="3"/>
      <c r="I251" s="6"/>
      <c r="J251" s="6"/>
      <c r="K251" s="6"/>
      <c r="L251" s="15"/>
      <c r="N251" s="6"/>
      <c r="O251" s="6"/>
      <c r="P251" s="6"/>
      <c r="Q251" s="15"/>
      <c r="S251" s="3">
        <f t="shared" si="7"/>
        <v>0</v>
      </c>
    </row>
    <row r="252" spans="1:37" x14ac:dyDescent="0.25">
      <c r="B252" s="3"/>
      <c r="C252" s="2"/>
      <c r="D252" s="3"/>
      <c r="I252" s="6"/>
      <c r="J252" s="6"/>
      <c r="K252" s="6"/>
      <c r="L252" s="15"/>
      <c r="N252" s="6"/>
      <c r="O252" s="6"/>
      <c r="P252" s="6"/>
      <c r="Q252" s="15"/>
      <c r="S252" s="3">
        <f t="shared" si="7"/>
        <v>0</v>
      </c>
    </row>
    <row r="253" spans="1:37" x14ac:dyDescent="0.25">
      <c r="B253" s="3"/>
      <c r="C253" s="2"/>
      <c r="D253" s="3"/>
      <c r="I253" s="6"/>
      <c r="J253" s="6"/>
      <c r="K253" s="6"/>
      <c r="L253" s="15"/>
      <c r="N253" s="6"/>
      <c r="O253" s="6"/>
      <c r="P253" s="6"/>
      <c r="Q253" s="15"/>
      <c r="S253" s="3">
        <f t="shared" si="7"/>
        <v>0</v>
      </c>
    </row>
    <row r="254" spans="1:37" x14ac:dyDescent="0.25">
      <c r="B254" s="3"/>
      <c r="C254" s="2"/>
      <c r="D254" s="3"/>
      <c r="I254" s="6"/>
      <c r="J254" s="6"/>
      <c r="K254" s="6"/>
      <c r="L254" s="15"/>
      <c r="N254" s="6"/>
      <c r="O254" s="6"/>
      <c r="P254" s="6"/>
      <c r="Q254" s="15"/>
      <c r="S254" s="3">
        <f t="shared" si="7"/>
        <v>0</v>
      </c>
    </row>
    <row r="255" spans="1:37" x14ac:dyDescent="0.25">
      <c r="B255" s="3"/>
      <c r="C255" s="2"/>
      <c r="D255" s="3"/>
      <c r="I255" s="6"/>
      <c r="J255" s="6"/>
      <c r="K255" s="6"/>
      <c r="L255" s="15"/>
      <c r="N255" s="6"/>
      <c r="O255" s="6"/>
      <c r="P255" s="6"/>
      <c r="Q255" s="15"/>
      <c r="S255" s="3">
        <f t="shared" si="7"/>
        <v>0</v>
      </c>
    </row>
    <row r="256" spans="1:37" x14ac:dyDescent="0.25">
      <c r="B256" s="3"/>
      <c r="C256" s="2"/>
      <c r="D256" s="3"/>
      <c r="I256" s="6"/>
      <c r="J256" s="6"/>
      <c r="K256" s="6"/>
      <c r="L256" s="15"/>
      <c r="N256" s="6"/>
      <c r="O256" s="6"/>
      <c r="P256" s="6"/>
      <c r="Q256" s="15"/>
      <c r="S256" s="3">
        <f t="shared" si="7"/>
        <v>0</v>
      </c>
    </row>
    <row r="257" spans="2:19" x14ac:dyDescent="0.25">
      <c r="B257" s="3"/>
      <c r="C257" s="2"/>
      <c r="D257" s="3"/>
      <c r="I257" s="6"/>
      <c r="J257" s="6"/>
      <c r="K257" s="6"/>
      <c r="L257" s="15"/>
      <c r="N257" s="6"/>
      <c r="O257" s="6"/>
      <c r="P257" s="6"/>
      <c r="Q257" s="15"/>
      <c r="S257" s="3">
        <f t="shared" si="7"/>
        <v>0</v>
      </c>
    </row>
    <row r="258" spans="2:19" x14ac:dyDescent="0.25">
      <c r="B258" s="3"/>
      <c r="C258" s="2"/>
      <c r="D258" s="3"/>
      <c r="I258" s="6"/>
      <c r="J258" s="6"/>
      <c r="K258" s="6"/>
      <c r="L258" s="15"/>
      <c r="N258" s="6"/>
      <c r="O258" s="6"/>
      <c r="P258" s="6"/>
      <c r="Q258" s="15"/>
      <c r="S258" s="3">
        <f t="shared" si="7"/>
        <v>0</v>
      </c>
    </row>
    <row r="259" spans="2:19" x14ac:dyDescent="0.25">
      <c r="B259" s="3"/>
      <c r="C259" s="2"/>
      <c r="D259" s="3"/>
      <c r="I259" s="6"/>
      <c r="J259" s="6"/>
      <c r="K259" s="6"/>
      <c r="L259" s="15"/>
      <c r="N259" s="6"/>
      <c r="O259" s="6"/>
      <c r="P259" s="6"/>
      <c r="Q259" s="15"/>
      <c r="S259" s="3">
        <f t="shared" si="7"/>
        <v>0</v>
      </c>
    </row>
    <row r="260" spans="2:19" x14ac:dyDescent="0.25">
      <c r="B260" s="3"/>
      <c r="C260" s="2"/>
      <c r="D260" s="3"/>
      <c r="I260" s="6"/>
      <c r="J260" s="6"/>
      <c r="K260" s="6"/>
      <c r="L260" s="15"/>
      <c r="N260" s="6"/>
      <c r="O260" s="6"/>
      <c r="P260" s="6"/>
      <c r="Q260" s="15"/>
      <c r="S260" s="3">
        <f t="shared" si="7"/>
        <v>0</v>
      </c>
    </row>
    <row r="261" spans="2:19" x14ac:dyDescent="0.25">
      <c r="B261" s="3"/>
      <c r="C261" s="2"/>
      <c r="D261" s="3"/>
      <c r="I261" s="6"/>
      <c r="J261" s="6"/>
      <c r="K261" s="6"/>
      <c r="L261" s="15"/>
      <c r="N261" s="6"/>
      <c r="O261" s="6"/>
      <c r="P261" s="6"/>
      <c r="Q261" s="15"/>
      <c r="S261" s="3">
        <f t="shared" si="7"/>
        <v>0</v>
      </c>
    </row>
    <row r="262" spans="2:19" x14ac:dyDescent="0.25">
      <c r="B262" s="3"/>
      <c r="C262" s="2"/>
      <c r="D262" s="3"/>
      <c r="I262" s="6"/>
      <c r="J262" s="6"/>
      <c r="K262" s="6"/>
      <c r="L262" s="15"/>
      <c r="N262" s="6"/>
      <c r="O262" s="6"/>
      <c r="P262" s="6"/>
      <c r="Q262" s="15"/>
      <c r="S262" s="3">
        <f t="shared" si="7"/>
        <v>0</v>
      </c>
    </row>
    <row r="263" spans="2:19" x14ac:dyDescent="0.25">
      <c r="B263" s="3"/>
      <c r="C263" s="2"/>
      <c r="D263" s="3"/>
      <c r="I263" s="6"/>
      <c r="J263" s="6"/>
      <c r="K263" s="6"/>
      <c r="L263" s="15"/>
      <c r="N263" s="6"/>
      <c r="O263" s="6"/>
      <c r="P263" s="6"/>
      <c r="Q263" s="15"/>
      <c r="S263" s="3">
        <f t="shared" si="7"/>
        <v>0</v>
      </c>
    </row>
    <row r="264" spans="2:19" x14ac:dyDescent="0.25">
      <c r="B264" s="3"/>
      <c r="C264" s="2"/>
      <c r="D264" s="3"/>
      <c r="I264" s="6"/>
      <c r="J264" s="6"/>
      <c r="K264" s="6"/>
      <c r="L264" s="15"/>
      <c r="N264" s="6"/>
      <c r="O264" s="6"/>
      <c r="P264" s="6"/>
      <c r="Q264" s="15"/>
      <c r="S264" s="3">
        <f t="shared" si="7"/>
        <v>0</v>
      </c>
    </row>
    <row r="265" spans="2:19" x14ac:dyDescent="0.25">
      <c r="B265" s="3"/>
      <c r="C265" s="2"/>
      <c r="D265" s="3"/>
      <c r="I265" s="6"/>
      <c r="J265" s="6"/>
      <c r="K265" s="6"/>
      <c r="L265" s="15"/>
      <c r="N265" s="6"/>
      <c r="O265" s="6"/>
      <c r="P265" s="6"/>
      <c r="Q265" s="15"/>
      <c r="S265" s="3">
        <f t="shared" si="7"/>
        <v>0</v>
      </c>
    </row>
    <row r="266" spans="2:19" x14ac:dyDescent="0.25">
      <c r="B266" s="3"/>
      <c r="C266" s="2"/>
      <c r="D266" s="3"/>
      <c r="I266" s="6"/>
      <c r="J266" s="6"/>
      <c r="K266" s="6"/>
      <c r="L266" s="15"/>
      <c r="N266" s="6"/>
      <c r="O266" s="6"/>
      <c r="P266" s="6"/>
      <c r="Q266" s="15"/>
      <c r="S266" s="3">
        <f t="shared" si="7"/>
        <v>0</v>
      </c>
    </row>
    <row r="267" spans="2:19" x14ac:dyDescent="0.25">
      <c r="B267" s="3"/>
      <c r="C267" s="2"/>
      <c r="D267" s="3"/>
      <c r="I267" s="6"/>
      <c r="J267" s="6"/>
      <c r="K267" s="6"/>
      <c r="L267" s="15"/>
      <c r="N267" s="6"/>
      <c r="O267" s="6"/>
      <c r="P267" s="6"/>
      <c r="Q267" s="15"/>
      <c r="S267" s="3">
        <f t="shared" si="7"/>
        <v>0</v>
      </c>
    </row>
    <row r="268" spans="2:19" x14ac:dyDescent="0.25">
      <c r="B268" s="3"/>
      <c r="C268" s="2"/>
      <c r="D268" s="3"/>
      <c r="I268" s="6"/>
      <c r="J268" s="6"/>
      <c r="K268" s="6"/>
      <c r="L268" s="15"/>
      <c r="N268" s="6"/>
      <c r="O268" s="6"/>
      <c r="P268" s="6"/>
      <c r="Q268" s="15"/>
      <c r="S268" s="3">
        <f t="shared" si="7"/>
        <v>0</v>
      </c>
    </row>
    <row r="269" spans="2:19" x14ac:dyDescent="0.25">
      <c r="B269" s="3"/>
      <c r="C269" s="2"/>
      <c r="D269" s="3"/>
      <c r="I269" s="6"/>
      <c r="J269" s="6"/>
      <c r="K269" s="6"/>
      <c r="L269" s="15"/>
      <c r="N269" s="6"/>
      <c r="O269" s="6"/>
      <c r="P269" s="6"/>
      <c r="Q269" s="15"/>
      <c r="S269" s="3">
        <f t="shared" si="7"/>
        <v>0</v>
      </c>
    </row>
    <row r="270" spans="2:19" x14ac:dyDescent="0.25">
      <c r="B270" s="3"/>
      <c r="C270" s="2"/>
      <c r="D270" s="3"/>
      <c r="I270" s="6"/>
      <c r="J270" s="6"/>
      <c r="K270" s="6"/>
      <c r="L270" s="15"/>
      <c r="N270" s="6"/>
      <c r="O270" s="6"/>
      <c r="P270" s="6"/>
      <c r="Q270" s="15"/>
      <c r="S270" s="3">
        <f t="shared" si="7"/>
        <v>0</v>
      </c>
    </row>
    <row r="271" spans="2:19" x14ac:dyDescent="0.25">
      <c r="B271" s="3"/>
      <c r="C271" s="3"/>
      <c r="D271" s="3"/>
      <c r="I271" s="6"/>
      <c r="J271" s="6"/>
      <c r="K271" s="6"/>
      <c r="L271" s="15"/>
      <c r="N271" s="6"/>
      <c r="O271" s="6"/>
      <c r="P271" s="6"/>
      <c r="Q271" s="15"/>
      <c r="S271" s="3">
        <f t="shared" si="7"/>
        <v>0</v>
      </c>
    </row>
    <row r="272" spans="2:19" x14ac:dyDescent="0.25">
      <c r="B272" s="3"/>
      <c r="C272" s="3"/>
      <c r="D272" s="3"/>
      <c r="I272" s="6"/>
      <c r="J272" s="6"/>
      <c r="K272" s="6"/>
      <c r="L272" s="15"/>
      <c r="N272" s="6"/>
      <c r="O272" s="6"/>
      <c r="P272" s="6"/>
      <c r="Q272" s="15"/>
      <c r="S272" s="3">
        <f t="shared" si="7"/>
        <v>0</v>
      </c>
    </row>
    <row r="273" spans="2:19" x14ac:dyDescent="0.25">
      <c r="B273" s="3"/>
      <c r="C273" s="3"/>
      <c r="D273" s="3"/>
      <c r="I273" s="6"/>
      <c r="J273" s="6"/>
      <c r="K273" s="6"/>
      <c r="L273" s="15"/>
      <c r="N273" s="6"/>
      <c r="O273" s="6"/>
      <c r="P273" s="6"/>
      <c r="Q273" s="15"/>
      <c r="S273" s="3">
        <f t="shared" si="7"/>
        <v>0</v>
      </c>
    </row>
    <row r="274" spans="2:19" x14ac:dyDescent="0.25">
      <c r="B274" s="3"/>
      <c r="C274" s="3"/>
      <c r="D274" s="3"/>
      <c r="I274" s="6"/>
      <c r="J274" s="6"/>
      <c r="K274" s="6"/>
      <c r="L274" s="15"/>
      <c r="N274" s="6"/>
      <c r="O274" s="6"/>
      <c r="P274" s="6"/>
      <c r="Q274" s="15"/>
      <c r="S274" s="3">
        <f t="shared" si="7"/>
        <v>0</v>
      </c>
    </row>
    <row r="275" spans="2:19" x14ac:dyDescent="0.25">
      <c r="B275" s="3"/>
      <c r="C275" s="3"/>
      <c r="D275" s="3"/>
      <c r="I275" s="6"/>
      <c r="J275" s="6"/>
      <c r="K275" s="6"/>
      <c r="L275" s="15"/>
      <c r="N275" s="6"/>
      <c r="O275" s="6"/>
      <c r="P275" s="6"/>
      <c r="Q275" s="15"/>
      <c r="S275" s="3">
        <f t="shared" si="7"/>
        <v>0</v>
      </c>
    </row>
    <row r="276" spans="2:19" x14ac:dyDescent="0.25">
      <c r="B276" s="3"/>
      <c r="C276" s="3"/>
      <c r="D276" s="3"/>
      <c r="I276" s="6"/>
      <c r="J276" s="6"/>
      <c r="K276" s="6"/>
      <c r="L276" s="15"/>
      <c r="N276" s="6"/>
      <c r="O276" s="6"/>
      <c r="P276" s="6"/>
      <c r="Q276" s="15"/>
      <c r="S276" s="3">
        <f t="shared" si="7"/>
        <v>0</v>
      </c>
    </row>
    <row r="277" spans="2:19" x14ac:dyDescent="0.25">
      <c r="B277" s="3"/>
      <c r="C277" s="3"/>
      <c r="D277" s="3"/>
      <c r="I277" s="6"/>
      <c r="J277" s="6"/>
      <c r="K277" s="6"/>
      <c r="L277" s="15"/>
      <c r="N277" s="6"/>
      <c r="O277" s="6"/>
      <c r="P277" s="6"/>
      <c r="Q277" s="15"/>
      <c r="S277" s="3">
        <f t="shared" si="7"/>
        <v>0</v>
      </c>
    </row>
    <row r="278" spans="2:19" x14ac:dyDescent="0.25">
      <c r="B278" s="3"/>
      <c r="C278" s="3"/>
      <c r="D278" s="3"/>
      <c r="I278" s="6"/>
      <c r="J278" s="6"/>
      <c r="K278" s="6"/>
      <c r="L278" s="15"/>
      <c r="N278" s="6"/>
      <c r="O278" s="6"/>
      <c r="P278" s="6"/>
      <c r="Q278" s="15"/>
      <c r="S278" s="3">
        <f t="shared" si="7"/>
        <v>0</v>
      </c>
    </row>
    <row r="279" spans="2:19" x14ac:dyDescent="0.25">
      <c r="B279" s="3"/>
      <c r="C279" s="3"/>
      <c r="D279" s="3"/>
      <c r="I279" s="6"/>
      <c r="J279" s="6"/>
      <c r="K279" s="6"/>
      <c r="L279" s="15"/>
      <c r="N279" s="6"/>
      <c r="O279" s="6"/>
      <c r="P279" s="6"/>
      <c r="Q279" s="15"/>
      <c r="S279" s="3">
        <f t="shared" si="7"/>
        <v>0</v>
      </c>
    </row>
    <row r="280" spans="2:19" x14ac:dyDescent="0.25">
      <c r="B280" s="3"/>
      <c r="C280" s="3"/>
      <c r="D280" s="3"/>
      <c r="I280" s="6"/>
      <c r="J280" s="6"/>
      <c r="K280" s="6"/>
      <c r="L280" s="15"/>
      <c r="N280" s="6"/>
      <c r="O280" s="6"/>
      <c r="P280" s="6"/>
      <c r="Q280" s="15"/>
      <c r="S280" s="3">
        <f t="shared" si="7"/>
        <v>0</v>
      </c>
    </row>
    <row r="281" spans="2:19" x14ac:dyDescent="0.25">
      <c r="B281" s="3"/>
      <c r="C281" s="3"/>
      <c r="D281" s="3"/>
      <c r="I281" s="6"/>
      <c r="J281" s="6"/>
      <c r="K281" s="6"/>
      <c r="L281" s="15"/>
      <c r="N281" s="6"/>
      <c r="O281" s="6"/>
      <c r="P281" s="6"/>
      <c r="Q281" s="15"/>
      <c r="S281" s="3">
        <f t="shared" si="7"/>
        <v>0</v>
      </c>
    </row>
    <row r="282" spans="2:19" x14ac:dyDescent="0.25">
      <c r="B282" s="3"/>
      <c r="C282" s="3"/>
      <c r="D282" s="3"/>
      <c r="I282" s="6"/>
      <c r="J282" s="6"/>
      <c r="K282" s="6"/>
      <c r="L282" s="15"/>
      <c r="N282" s="6"/>
      <c r="O282" s="6"/>
      <c r="P282" s="6"/>
      <c r="Q282" s="15"/>
      <c r="S282" s="3">
        <f t="shared" si="7"/>
        <v>0</v>
      </c>
    </row>
    <row r="283" spans="2:19" x14ac:dyDescent="0.25">
      <c r="B283" s="3"/>
      <c r="C283" s="3"/>
      <c r="D283" s="3"/>
      <c r="I283" s="6"/>
      <c r="J283" s="6"/>
      <c r="K283" s="6"/>
      <c r="L283" s="15"/>
      <c r="N283" s="6"/>
      <c r="O283" s="6"/>
      <c r="P283" s="6"/>
      <c r="Q283" s="15"/>
      <c r="S283" s="3">
        <f t="shared" si="7"/>
        <v>0</v>
      </c>
    </row>
    <row r="284" spans="2:19" x14ac:dyDescent="0.25">
      <c r="B284" s="3"/>
      <c r="C284" s="3"/>
      <c r="D284" s="3"/>
      <c r="I284" s="6"/>
      <c r="J284" s="6"/>
      <c r="K284" s="6"/>
      <c r="L284" s="15"/>
      <c r="N284" s="6"/>
      <c r="O284" s="6"/>
      <c r="P284" s="6"/>
      <c r="Q284" s="15"/>
      <c r="S284" s="3">
        <f t="shared" si="7"/>
        <v>0</v>
      </c>
    </row>
    <row r="285" spans="2:19" x14ac:dyDescent="0.25">
      <c r="B285" s="3"/>
      <c r="C285" s="3"/>
      <c r="D285" s="3"/>
      <c r="I285" s="6"/>
      <c r="J285" s="6"/>
      <c r="K285" s="6"/>
      <c r="L285" s="15"/>
      <c r="N285" s="6"/>
      <c r="O285" s="6"/>
      <c r="P285" s="6"/>
      <c r="Q285" s="15"/>
      <c r="S285" s="3">
        <f t="shared" si="7"/>
        <v>0</v>
      </c>
    </row>
    <row r="286" spans="2:19" x14ac:dyDescent="0.25">
      <c r="B286" s="3"/>
      <c r="C286" s="3"/>
      <c r="D286" s="3"/>
      <c r="I286" s="6"/>
      <c r="J286" s="6"/>
      <c r="K286" s="6"/>
      <c r="L286" s="15"/>
      <c r="N286" s="6"/>
      <c r="O286" s="6"/>
      <c r="P286" s="6"/>
      <c r="Q286" s="15"/>
      <c r="S286" s="3">
        <f t="shared" ref="S286:S349" si="8">SUM(D286-B286)</f>
        <v>0</v>
      </c>
    </row>
    <row r="287" spans="2:19" x14ac:dyDescent="0.25">
      <c r="B287" s="3"/>
      <c r="C287" s="3"/>
      <c r="D287" s="3"/>
      <c r="I287" s="6"/>
      <c r="J287" s="6"/>
      <c r="K287" s="6"/>
      <c r="L287" s="15"/>
      <c r="N287" s="6"/>
      <c r="O287" s="6"/>
      <c r="P287" s="6"/>
      <c r="Q287" s="15"/>
      <c r="S287" s="3">
        <f t="shared" si="8"/>
        <v>0</v>
      </c>
    </row>
    <row r="288" spans="2:19" x14ac:dyDescent="0.25">
      <c r="B288" s="3"/>
      <c r="C288" s="3"/>
      <c r="D288" s="3"/>
      <c r="I288" s="6"/>
      <c r="J288" s="6"/>
      <c r="K288" s="6"/>
      <c r="L288" s="15"/>
      <c r="N288" s="6"/>
      <c r="O288" s="6"/>
      <c r="P288" s="6"/>
      <c r="Q288" s="15"/>
      <c r="S288" s="3">
        <f t="shared" si="8"/>
        <v>0</v>
      </c>
    </row>
    <row r="289" spans="2:19" x14ac:dyDescent="0.25">
      <c r="B289" s="3"/>
      <c r="C289" s="3"/>
      <c r="D289" s="3"/>
      <c r="I289" s="6"/>
      <c r="J289" s="6"/>
      <c r="K289" s="6"/>
      <c r="L289" s="15"/>
      <c r="N289" s="6"/>
      <c r="O289" s="6"/>
      <c r="P289" s="6"/>
      <c r="Q289" s="15"/>
      <c r="S289" s="3">
        <f t="shared" si="8"/>
        <v>0</v>
      </c>
    </row>
    <row r="290" spans="2:19" x14ac:dyDescent="0.25">
      <c r="B290" s="3"/>
      <c r="C290" s="3"/>
      <c r="D290" s="3"/>
      <c r="I290" s="6"/>
      <c r="J290" s="6"/>
      <c r="K290" s="6"/>
      <c r="L290" s="15"/>
      <c r="N290" s="6"/>
      <c r="O290" s="6"/>
      <c r="P290" s="6"/>
      <c r="Q290" s="15"/>
      <c r="S290" s="3">
        <f t="shared" si="8"/>
        <v>0</v>
      </c>
    </row>
    <row r="291" spans="2:19" x14ac:dyDescent="0.25">
      <c r="B291" s="3"/>
      <c r="C291" s="3"/>
      <c r="D291" s="3"/>
      <c r="I291" s="6"/>
      <c r="J291" s="6"/>
      <c r="K291" s="6"/>
      <c r="L291" s="15"/>
      <c r="N291" s="6"/>
      <c r="O291" s="6"/>
      <c r="P291" s="6"/>
      <c r="Q291" s="15"/>
      <c r="S291" s="3">
        <f t="shared" si="8"/>
        <v>0</v>
      </c>
    </row>
    <row r="292" spans="2:19" x14ac:dyDescent="0.25">
      <c r="B292" s="3"/>
      <c r="C292" s="3"/>
      <c r="D292" s="3"/>
      <c r="I292" s="6"/>
      <c r="J292" s="6"/>
      <c r="K292" s="6"/>
      <c r="L292" s="15"/>
      <c r="N292" s="6"/>
      <c r="O292" s="6"/>
      <c r="P292" s="6"/>
      <c r="Q292" s="15"/>
      <c r="S292" s="3">
        <f t="shared" si="8"/>
        <v>0</v>
      </c>
    </row>
    <row r="293" spans="2:19" x14ac:dyDescent="0.25">
      <c r="B293" s="3"/>
      <c r="C293" s="3"/>
      <c r="D293" s="3"/>
      <c r="I293" s="6"/>
      <c r="J293" s="6"/>
      <c r="K293" s="6"/>
      <c r="L293" s="15"/>
      <c r="N293" s="6"/>
      <c r="O293" s="6"/>
      <c r="P293" s="6"/>
      <c r="Q293" s="15"/>
      <c r="S293" s="3">
        <f t="shared" si="8"/>
        <v>0</v>
      </c>
    </row>
    <row r="294" spans="2:19" x14ac:dyDescent="0.25">
      <c r="B294" s="3"/>
      <c r="C294" s="3"/>
      <c r="D294" s="3"/>
      <c r="I294" s="6"/>
      <c r="J294" s="6"/>
      <c r="K294" s="6"/>
      <c r="L294" s="15"/>
      <c r="N294" s="6"/>
      <c r="O294" s="6"/>
      <c r="P294" s="6"/>
      <c r="Q294" s="15"/>
      <c r="S294" s="3">
        <f t="shared" si="8"/>
        <v>0</v>
      </c>
    </row>
    <row r="295" spans="2:19" x14ac:dyDescent="0.25">
      <c r="B295" s="3"/>
      <c r="C295" s="3"/>
      <c r="D295" s="3"/>
      <c r="I295" s="6"/>
      <c r="J295" s="6"/>
      <c r="K295" s="6"/>
      <c r="L295" s="15"/>
      <c r="N295" s="6"/>
      <c r="O295" s="6"/>
      <c r="P295" s="6"/>
      <c r="Q295" s="15"/>
      <c r="S295" s="3">
        <f t="shared" si="8"/>
        <v>0</v>
      </c>
    </row>
    <row r="296" spans="2:19" x14ac:dyDescent="0.25">
      <c r="B296" s="3"/>
      <c r="C296" s="3"/>
      <c r="D296" s="3"/>
      <c r="I296" s="6"/>
      <c r="J296" s="6"/>
      <c r="K296" s="6"/>
      <c r="L296" s="15"/>
      <c r="N296" s="6"/>
      <c r="O296" s="6"/>
      <c r="P296" s="6"/>
      <c r="Q296" s="15"/>
      <c r="S296" s="3">
        <f t="shared" si="8"/>
        <v>0</v>
      </c>
    </row>
    <row r="297" spans="2:19" x14ac:dyDescent="0.25">
      <c r="B297" s="3"/>
      <c r="C297" s="3"/>
      <c r="D297" s="3"/>
      <c r="I297" s="6"/>
      <c r="J297" s="6"/>
      <c r="K297" s="6"/>
      <c r="L297" s="15"/>
      <c r="N297" s="6"/>
      <c r="O297" s="6"/>
      <c r="P297" s="6"/>
      <c r="Q297" s="15"/>
      <c r="S297" s="3">
        <f t="shared" si="8"/>
        <v>0</v>
      </c>
    </row>
    <row r="298" spans="2:19" x14ac:dyDescent="0.25">
      <c r="B298" s="3"/>
      <c r="C298" s="3"/>
      <c r="D298" s="3"/>
      <c r="I298" s="6"/>
      <c r="J298" s="6"/>
      <c r="K298" s="6"/>
      <c r="L298" s="15"/>
      <c r="N298" s="6"/>
      <c r="O298" s="6"/>
      <c r="P298" s="6"/>
      <c r="Q298" s="15"/>
      <c r="S298" s="3">
        <f t="shared" si="8"/>
        <v>0</v>
      </c>
    </row>
    <row r="299" spans="2:19" x14ac:dyDescent="0.25">
      <c r="B299" s="3"/>
      <c r="C299" s="3"/>
      <c r="D299" s="3"/>
      <c r="I299" s="6"/>
      <c r="J299" s="6"/>
      <c r="K299" s="6"/>
      <c r="L299" s="15"/>
      <c r="N299" s="6"/>
      <c r="O299" s="6"/>
      <c r="P299" s="6"/>
      <c r="Q299" s="15"/>
      <c r="S299" s="3">
        <f t="shared" si="8"/>
        <v>0</v>
      </c>
    </row>
    <row r="300" spans="2:19" x14ac:dyDescent="0.25">
      <c r="B300" s="3"/>
      <c r="C300" s="3"/>
      <c r="D300" s="3"/>
      <c r="I300" s="6"/>
      <c r="J300" s="6"/>
      <c r="K300" s="6"/>
      <c r="L300" s="15"/>
      <c r="N300" s="6"/>
      <c r="O300" s="6"/>
      <c r="P300" s="6"/>
      <c r="Q300" s="15"/>
      <c r="S300" s="3">
        <f t="shared" si="8"/>
        <v>0</v>
      </c>
    </row>
    <row r="301" spans="2:19" x14ac:dyDescent="0.25">
      <c r="B301" s="3"/>
      <c r="C301" s="3"/>
      <c r="D301" s="3"/>
      <c r="I301" s="6"/>
      <c r="J301" s="6"/>
      <c r="K301" s="6"/>
      <c r="L301" s="15"/>
      <c r="N301" s="6"/>
      <c r="O301" s="6"/>
      <c r="P301" s="6"/>
      <c r="Q301" s="15"/>
      <c r="S301" s="3">
        <f t="shared" si="8"/>
        <v>0</v>
      </c>
    </row>
    <row r="302" spans="2:19" x14ac:dyDescent="0.25">
      <c r="B302" s="3"/>
      <c r="C302" s="3"/>
      <c r="D302" s="3"/>
      <c r="I302" s="6"/>
      <c r="J302" s="6"/>
      <c r="K302" s="6"/>
      <c r="L302" s="15"/>
      <c r="N302" s="6"/>
      <c r="O302" s="6"/>
      <c r="P302" s="6"/>
      <c r="Q302" s="15"/>
      <c r="S302" s="3">
        <f t="shared" si="8"/>
        <v>0</v>
      </c>
    </row>
    <row r="303" spans="2:19" x14ac:dyDescent="0.25">
      <c r="B303" s="3"/>
      <c r="C303" s="3"/>
      <c r="D303" s="3"/>
      <c r="I303" s="6"/>
      <c r="J303" s="6"/>
      <c r="K303" s="6"/>
      <c r="L303" s="15"/>
      <c r="N303" s="6"/>
      <c r="O303" s="6"/>
      <c r="P303" s="6"/>
      <c r="Q303" s="15"/>
      <c r="S303" s="3">
        <f t="shared" si="8"/>
        <v>0</v>
      </c>
    </row>
    <row r="304" spans="2:19" x14ac:dyDescent="0.25">
      <c r="B304" s="3"/>
      <c r="C304" s="3"/>
      <c r="D304" s="3"/>
      <c r="I304" s="6"/>
      <c r="J304" s="6"/>
      <c r="K304" s="6"/>
      <c r="L304" s="15"/>
      <c r="N304" s="6"/>
      <c r="O304" s="6"/>
      <c r="P304" s="6"/>
      <c r="Q304" s="15"/>
      <c r="S304" s="3">
        <f t="shared" si="8"/>
        <v>0</v>
      </c>
    </row>
    <row r="305" spans="2:19" x14ac:dyDescent="0.25">
      <c r="B305" s="3"/>
      <c r="C305" s="3"/>
      <c r="D305" s="3"/>
      <c r="I305" s="6"/>
      <c r="J305" s="6"/>
      <c r="K305" s="6"/>
      <c r="L305" s="15"/>
      <c r="N305" s="6"/>
      <c r="O305" s="6"/>
      <c r="P305" s="6"/>
      <c r="Q305" s="15"/>
      <c r="S305" s="3">
        <f t="shared" si="8"/>
        <v>0</v>
      </c>
    </row>
    <row r="306" spans="2:19" x14ac:dyDescent="0.25">
      <c r="B306" s="3"/>
      <c r="C306" s="3"/>
      <c r="D306" s="3"/>
      <c r="I306" s="6"/>
      <c r="J306" s="6"/>
      <c r="K306" s="6"/>
      <c r="L306" s="15"/>
      <c r="N306" s="6"/>
      <c r="O306" s="6"/>
      <c r="P306" s="6"/>
      <c r="Q306" s="15"/>
      <c r="S306" s="3">
        <f t="shared" si="8"/>
        <v>0</v>
      </c>
    </row>
    <row r="307" spans="2:19" x14ac:dyDescent="0.25">
      <c r="B307" s="3"/>
      <c r="C307" s="3"/>
      <c r="D307" s="3"/>
      <c r="I307" s="6"/>
      <c r="J307" s="6"/>
      <c r="K307" s="6"/>
      <c r="L307" s="15"/>
      <c r="N307" s="6"/>
      <c r="O307" s="6"/>
      <c r="P307" s="6"/>
      <c r="Q307" s="15"/>
      <c r="S307" s="3">
        <f t="shared" si="8"/>
        <v>0</v>
      </c>
    </row>
    <row r="308" spans="2:19" x14ac:dyDescent="0.25">
      <c r="B308" s="3"/>
      <c r="C308" s="3"/>
      <c r="D308" s="3"/>
      <c r="I308" s="6"/>
      <c r="J308" s="6"/>
      <c r="K308" s="6"/>
      <c r="L308" s="15"/>
      <c r="N308" s="6"/>
      <c r="O308" s="6"/>
      <c r="P308" s="6"/>
      <c r="Q308" s="15"/>
      <c r="S308" s="3">
        <f t="shared" si="8"/>
        <v>0</v>
      </c>
    </row>
    <row r="309" spans="2:19" x14ac:dyDescent="0.25">
      <c r="B309" s="3"/>
      <c r="C309" s="3"/>
      <c r="D309" s="3"/>
      <c r="I309" s="6"/>
      <c r="J309" s="6"/>
      <c r="K309" s="6"/>
      <c r="L309" s="15"/>
      <c r="N309" s="6"/>
      <c r="O309" s="6"/>
      <c r="P309" s="6"/>
      <c r="Q309" s="15"/>
      <c r="S309" s="3">
        <f t="shared" si="8"/>
        <v>0</v>
      </c>
    </row>
    <row r="310" spans="2:19" x14ac:dyDescent="0.25">
      <c r="B310" s="3"/>
      <c r="C310" s="3"/>
      <c r="D310" s="3"/>
      <c r="I310" s="6"/>
      <c r="J310" s="6"/>
      <c r="K310" s="6"/>
      <c r="L310" s="15"/>
      <c r="N310" s="6"/>
      <c r="O310" s="6"/>
      <c r="P310" s="6"/>
      <c r="Q310" s="15"/>
      <c r="S310" s="3">
        <f t="shared" si="8"/>
        <v>0</v>
      </c>
    </row>
    <row r="311" spans="2:19" x14ac:dyDescent="0.25">
      <c r="B311" s="3"/>
      <c r="C311" s="3"/>
      <c r="D311" s="3"/>
      <c r="I311" s="6"/>
      <c r="J311" s="6"/>
      <c r="K311" s="6"/>
      <c r="L311" s="15"/>
      <c r="N311" s="6"/>
      <c r="O311" s="6"/>
      <c r="P311" s="6"/>
      <c r="Q311" s="15"/>
      <c r="S311" s="3">
        <f t="shared" si="8"/>
        <v>0</v>
      </c>
    </row>
    <row r="312" spans="2:19" x14ac:dyDescent="0.25">
      <c r="B312" s="3"/>
      <c r="C312" s="3"/>
      <c r="D312" s="3"/>
      <c r="I312" s="6"/>
      <c r="J312" s="6"/>
      <c r="K312" s="6"/>
      <c r="L312" s="15"/>
      <c r="N312" s="6"/>
      <c r="O312" s="6"/>
      <c r="P312" s="6"/>
      <c r="Q312" s="15"/>
      <c r="S312" s="3">
        <f t="shared" si="8"/>
        <v>0</v>
      </c>
    </row>
    <row r="313" spans="2:19" x14ac:dyDescent="0.25">
      <c r="B313" s="3"/>
      <c r="C313" s="3"/>
      <c r="D313" s="3"/>
      <c r="I313" s="6"/>
      <c r="J313" s="6"/>
      <c r="K313" s="6"/>
      <c r="L313" s="15"/>
      <c r="N313" s="6"/>
      <c r="O313" s="6"/>
      <c r="P313" s="6"/>
      <c r="Q313" s="15"/>
      <c r="S313" s="3">
        <f t="shared" si="8"/>
        <v>0</v>
      </c>
    </row>
    <row r="314" spans="2:19" x14ac:dyDescent="0.25">
      <c r="B314" s="3"/>
      <c r="C314" s="3"/>
      <c r="D314" s="3"/>
      <c r="I314" s="6"/>
      <c r="J314" s="6"/>
      <c r="K314" s="6"/>
      <c r="L314" s="15"/>
      <c r="N314" s="6"/>
      <c r="O314" s="6"/>
      <c r="P314" s="6"/>
      <c r="Q314" s="15"/>
      <c r="S314" s="3">
        <f t="shared" si="8"/>
        <v>0</v>
      </c>
    </row>
    <row r="315" spans="2:19" x14ac:dyDescent="0.25">
      <c r="B315" s="3"/>
      <c r="C315" s="3"/>
      <c r="D315" s="3"/>
      <c r="I315" s="6"/>
      <c r="J315" s="6"/>
      <c r="K315" s="6"/>
      <c r="L315" s="15"/>
      <c r="N315" s="6"/>
      <c r="O315" s="6"/>
      <c r="P315" s="6"/>
      <c r="Q315" s="15"/>
      <c r="S315" s="3">
        <f t="shared" si="8"/>
        <v>0</v>
      </c>
    </row>
    <row r="316" spans="2:19" x14ac:dyDescent="0.25">
      <c r="B316" s="3"/>
      <c r="C316" s="3"/>
      <c r="D316" s="3"/>
      <c r="I316" s="6"/>
      <c r="J316" s="6"/>
      <c r="K316" s="6"/>
      <c r="L316" s="15"/>
      <c r="N316" s="6"/>
      <c r="O316" s="6"/>
      <c r="P316" s="6"/>
      <c r="Q316" s="15"/>
      <c r="S316" s="3">
        <f t="shared" si="8"/>
        <v>0</v>
      </c>
    </row>
    <row r="317" spans="2:19" x14ac:dyDescent="0.25">
      <c r="B317" s="3"/>
      <c r="C317" s="3"/>
      <c r="D317" s="3"/>
      <c r="I317" s="6"/>
      <c r="J317" s="6"/>
      <c r="K317" s="6"/>
      <c r="L317" s="15"/>
      <c r="N317" s="6"/>
      <c r="O317" s="6"/>
      <c r="P317" s="6"/>
      <c r="Q317" s="15"/>
      <c r="S317" s="3">
        <f t="shared" si="8"/>
        <v>0</v>
      </c>
    </row>
    <row r="318" spans="2:19" x14ac:dyDescent="0.25">
      <c r="B318" s="3"/>
      <c r="C318" s="3"/>
      <c r="D318" s="3"/>
      <c r="I318" s="6"/>
      <c r="J318" s="6"/>
      <c r="K318" s="6"/>
      <c r="L318" s="15"/>
      <c r="N318" s="6"/>
      <c r="O318" s="6"/>
      <c r="P318" s="6"/>
      <c r="Q318" s="15"/>
      <c r="S318" s="3">
        <f t="shared" si="8"/>
        <v>0</v>
      </c>
    </row>
    <row r="319" spans="2:19" x14ac:dyDescent="0.25">
      <c r="B319" s="3"/>
      <c r="C319" s="3"/>
      <c r="D319" s="3"/>
      <c r="I319" s="6"/>
      <c r="J319" s="6"/>
      <c r="K319" s="6"/>
      <c r="L319" s="15"/>
      <c r="N319" s="6"/>
      <c r="O319" s="6"/>
      <c r="P319" s="6"/>
      <c r="Q319" s="15"/>
      <c r="S319" s="3">
        <f t="shared" si="8"/>
        <v>0</v>
      </c>
    </row>
    <row r="320" spans="2:19" x14ac:dyDescent="0.25">
      <c r="B320" s="3"/>
      <c r="C320" s="3"/>
      <c r="D320" s="3"/>
      <c r="I320" s="6"/>
      <c r="J320" s="6"/>
      <c r="K320" s="6"/>
      <c r="L320" s="15"/>
      <c r="N320" s="6"/>
      <c r="O320" s="6"/>
      <c r="P320" s="6"/>
      <c r="Q320" s="15"/>
      <c r="S320" s="3">
        <f t="shared" si="8"/>
        <v>0</v>
      </c>
    </row>
    <row r="321" spans="2:19" x14ac:dyDescent="0.25">
      <c r="B321" s="3"/>
      <c r="C321" s="3"/>
      <c r="D321" s="3"/>
      <c r="I321" s="6"/>
      <c r="J321" s="6"/>
      <c r="K321" s="6"/>
      <c r="L321" s="15"/>
      <c r="N321" s="6"/>
      <c r="O321" s="6"/>
      <c r="P321" s="6"/>
      <c r="Q321" s="15"/>
      <c r="S321" s="3">
        <f t="shared" si="8"/>
        <v>0</v>
      </c>
    </row>
    <row r="322" spans="2:19" x14ac:dyDescent="0.25">
      <c r="B322" s="3"/>
      <c r="C322" s="3"/>
      <c r="D322" s="3"/>
      <c r="I322" s="6"/>
      <c r="J322" s="6"/>
      <c r="K322" s="6"/>
      <c r="L322" s="15"/>
      <c r="N322" s="6"/>
      <c r="O322" s="6"/>
      <c r="P322" s="6"/>
      <c r="Q322" s="15"/>
      <c r="S322" s="3">
        <f t="shared" si="8"/>
        <v>0</v>
      </c>
    </row>
    <row r="323" spans="2:19" x14ac:dyDescent="0.25">
      <c r="B323" s="3"/>
      <c r="C323" s="3"/>
      <c r="D323" s="3"/>
      <c r="I323" s="6"/>
      <c r="J323" s="6"/>
      <c r="K323" s="6"/>
      <c r="L323" s="15"/>
      <c r="N323" s="6"/>
      <c r="O323" s="6"/>
      <c r="P323" s="6"/>
      <c r="Q323" s="15"/>
      <c r="S323" s="3">
        <f t="shared" si="8"/>
        <v>0</v>
      </c>
    </row>
    <row r="324" spans="2:19" x14ac:dyDescent="0.25">
      <c r="B324" s="3"/>
      <c r="C324" s="3"/>
      <c r="D324" s="3"/>
      <c r="I324" s="6"/>
      <c r="J324" s="6"/>
      <c r="K324" s="6"/>
      <c r="L324" s="15"/>
      <c r="N324" s="6"/>
      <c r="O324" s="6"/>
      <c r="P324" s="6"/>
      <c r="Q324" s="15"/>
      <c r="S324" s="3">
        <f t="shared" si="8"/>
        <v>0</v>
      </c>
    </row>
    <row r="325" spans="2:19" x14ac:dyDescent="0.25">
      <c r="B325" s="3"/>
      <c r="C325" s="3"/>
      <c r="D325" s="3"/>
      <c r="I325" s="6"/>
      <c r="J325" s="6"/>
      <c r="K325" s="6"/>
      <c r="L325" s="15"/>
      <c r="N325" s="6"/>
      <c r="O325" s="6"/>
      <c r="P325" s="6"/>
      <c r="Q325" s="15"/>
      <c r="S325" s="3">
        <f t="shared" si="8"/>
        <v>0</v>
      </c>
    </row>
    <row r="326" spans="2:19" x14ac:dyDescent="0.25">
      <c r="B326" s="3"/>
      <c r="C326" s="3"/>
      <c r="D326" s="3"/>
      <c r="I326" s="6"/>
      <c r="J326" s="6"/>
      <c r="K326" s="6"/>
      <c r="L326" s="15"/>
      <c r="N326" s="6"/>
      <c r="O326" s="6"/>
      <c r="P326" s="6"/>
      <c r="Q326" s="15"/>
      <c r="S326" s="3">
        <f t="shared" si="8"/>
        <v>0</v>
      </c>
    </row>
    <row r="327" spans="2:19" x14ac:dyDescent="0.25">
      <c r="B327" s="3"/>
      <c r="C327" s="3"/>
      <c r="D327" s="3"/>
      <c r="I327" s="6"/>
      <c r="J327" s="6"/>
      <c r="K327" s="6"/>
      <c r="L327" s="15"/>
      <c r="N327" s="6"/>
      <c r="O327" s="6"/>
      <c r="P327" s="6"/>
      <c r="Q327" s="15"/>
      <c r="S327" s="3">
        <f t="shared" si="8"/>
        <v>0</v>
      </c>
    </row>
    <row r="328" spans="2:19" x14ac:dyDescent="0.25">
      <c r="B328" s="3"/>
      <c r="C328" s="3"/>
      <c r="D328" s="3"/>
      <c r="I328" s="6"/>
      <c r="J328" s="6"/>
      <c r="K328" s="6"/>
      <c r="L328" s="15"/>
      <c r="N328" s="6"/>
      <c r="O328" s="6"/>
      <c r="P328" s="6"/>
      <c r="Q328" s="15"/>
      <c r="S328" s="3">
        <f t="shared" si="8"/>
        <v>0</v>
      </c>
    </row>
    <row r="329" spans="2:19" x14ac:dyDescent="0.25">
      <c r="B329" s="3"/>
      <c r="C329" s="3"/>
      <c r="D329" s="3"/>
      <c r="I329" s="6"/>
      <c r="J329" s="6"/>
      <c r="K329" s="6"/>
      <c r="L329" s="15"/>
      <c r="N329" s="6"/>
      <c r="O329" s="6"/>
      <c r="P329" s="6"/>
      <c r="Q329" s="15"/>
      <c r="S329" s="3">
        <f t="shared" si="8"/>
        <v>0</v>
      </c>
    </row>
    <row r="330" spans="2:19" x14ac:dyDescent="0.25">
      <c r="B330" s="3"/>
      <c r="C330" s="3"/>
      <c r="D330" s="3"/>
      <c r="I330" s="6"/>
      <c r="J330" s="6"/>
      <c r="K330" s="6"/>
      <c r="L330" s="15"/>
      <c r="N330" s="6"/>
      <c r="O330" s="6"/>
      <c r="P330" s="6"/>
      <c r="Q330" s="15"/>
      <c r="S330" s="3">
        <f t="shared" si="8"/>
        <v>0</v>
      </c>
    </row>
    <row r="331" spans="2:19" x14ac:dyDescent="0.25">
      <c r="B331" s="3"/>
      <c r="C331" s="3"/>
      <c r="D331" s="3"/>
      <c r="I331" s="6"/>
      <c r="J331" s="6"/>
      <c r="K331" s="6"/>
      <c r="L331" s="15"/>
      <c r="N331" s="6"/>
      <c r="O331" s="6"/>
      <c r="P331" s="6"/>
      <c r="Q331" s="15"/>
      <c r="S331" s="3">
        <f t="shared" si="8"/>
        <v>0</v>
      </c>
    </row>
    <row r="332" spans="2:19" x14ac:dyDescent="0.25">
      <c r="B332" s="3"/>
      <c r="C332" s="3"/>
      <c r="D332" s="3"/>
      <c r="I332" s="6"/>
      <c r="J332" s="6"/>
      <c r="K332" s="6"/>
      <c r="L332" s="15"/>
      <c r="N332" s="6"/>
      <c r="O332" s="6"/>
      <c r="P332" s="6"/>
      <c r="Q332" s="15"/>
      <c r="S332" s="3">
        <f t="shared" si="8"/>
        <v>0</v>
      </c>
    </row>
    <row r="333" spans="2:19" x14ac:dyDescent="0.25">
      <c r="B333" s="3"/>
      <c r="C333" s="3"/>
      <c r="D333" s="3"/>
      <c r="I333" s="6"/>
      <c r="J333" s="6"/>
      <c r="K333" s="6"/>
      <c r="L333" s="15"/>
      <c r="N333" s="6"/>
      <c r="O333" s="6"/>
      <c r="P333" s="6"/>
      <c r="Q333" s="15"/>
      <c r="S333" s="3">
        <f t="shared" si="8"/>
        <v>0</v>
      </c>
    </row>
    <row r="334" spans="2:19" x14ac:dyDescent="0.25">
      <c r="B334" s="3"/>
      <c r="C334" s="3"/>
      <c r="D334" s="3"/>
      <c r="I334" s="6"/>
      <c r="J334" s="6"/>
      <c r="K334" s="6"/>
      <c r="L334" s="15"/>
      <c r="N334" s="6"/>
      <c r="O334" s="6"/>
      <c r="P334" s="6"/>
      <c r="Q334" s="15"/>
      <c r="S334" s="3">
        <f t="shared" si="8"/>
        <v>0</v>
      </c>
    </row>
    <row r="335" spans="2:19" x14ac:dyDescent="0.25">
      <c r="B335" s="3"/>
      <c r="C335" s="3"/>
      <c r="D335" s="3"/>
      <c r="I335" s="6"/>
      <c r="J335" s="6"/>
      <c r="K335" s="6"/>
      <c r="L335" s="15"/>
      <c r="N335" s="6"/>
      <c r="O335" s="6"/>
      <c r="P335" s="6"/>
      <c r="Q335" s="15"/>
      <c r="S335" s="3">
        <f t="shared" si="8"/>
        <v>0</v>
      </c>
    </row>
    <row r="336" spans="2:19" x14ac:dyDescent="0.25">
      <c r="B336" s="3"/>
      <c r="C336" s="3"/>
      <c r="D336" s="3"/>
      <c r="I336" s="6"/>
      <c r="J336" s="6"/>
      <c r="K336" s="6"/>
      <c r="L336" s="15"/>
      <c r="N336" s="6"/>
      <c r="O336" s="6"/>
      <c r="P336" s="6"/>
      <c r="Q336" s="15"/>
      <c r="S336" s="3">
        <f t="shared" si="8"/>
        <v>0</v>
      </c>
    </row>
    <row r="337" spans="2:19" x14ac:dyDescent="0.25">
      <c r="B337" s="3"/>
      <c r="C337" s="3"/>
      <c r="D337" s="3"/>
      <c r="I337" s="6"/>
      <c r="J337" s="6"/>
      <c r="K337" s="6"/>
      <c r="L337" s="15"/>
      <c r="N337" s="6"/>
      <c r="O337" s="6"/>
      <c r="P337" s="6"/>
      <c r="Q337" s="15"/>
      <c r="S337" s="3">
        <f t="shared" si="8"/>
        <v>0</v>
      </c>
    </row>
    <row r="338" spans="2:19" x14ac:dyDescent="0.25">
      <c r="B338" s="3"/>
      <c r="C338" s="3"/>
      <c r="D338" s="3"/>
      <c r="I338" s="6"/>
      <c r="J338" s="6"/>
      <c r="K338" s="6"/>
      <c r="L338" s="15"/>
      <c r="N338" s="6"/>
      <c r="O338" s="6"/>
      <c r="P338" s="6"/>
      <c r="Q338" s="15"/>
      <c r="S338" s="3">
        <f t="shared" si="8"/>
        <v>0</v>
      </c>
    </row>
    <row r="339" spans="2:19" x14ac:dyDescent="0.25">
      <c r="B339" s="3"/>
      <c r="C339" s="3"/>
      <c r="D339" s="3"/>
      <c r="I339" s="6"/>
      <c r="J339" s="6"/>
      <c r="K339" s="6"/>
      <c r="L339" s="15"/>
      <c r="N339" s="6"/>
      <c r="O339" s="6"/>
      <c r="P339" s="6"/>
      <c r="Q339" s="15"/>
      <c r="S339" s="3">
        <f t="shared" si="8"/>
        <v>0</v>
      </c>
    </row>
    <row r="340" spans="2:19" x14ac:dyDescent="0.25">
      <c r="B340" s="3"/>
      <c r="C340" s="3"/>
      <c r="D340" s="3"/>
      <c r="I340" s="6"/>
      <c r="J340" s="6"/>
      <c r="K340" s="6"/>
      <c r="L340" s="15"/>
      <c r="N340" s="6"/>
      <c r="O340" s="6"/>
      <c r="P340" s="6"/>
      <c r="Q340" s="15"/>
      <c r="S340" s="3">
        <f t="shared" si="8"/>
        <v>0</v>
      </c>
    </row>
    <row r="341" spans="2:19" x14ac:dyDescent="0.25">
      <c r="B341" s="3"/>
      <c r="C341" s="3"/>
      <c r="D341" s="3"/>
      <c r="I341" s="6"/>
      <c r="J341" s="6"/>
      <c r="K341" s="6"/>
      <c r="L341" s="15"/>
      <c r="N341" s="6"/>
      <c r="O341" s="6"/>
      <c r="P341" s="6"/>
      <c r="Q341" s="15"/>
      <c r="S341" s="3">
        <f t="shared" si="8"/>
        <v>0</v>
      </c>
    </row>
    <row r="342" spans="2:19" x14ac:dyDescent="0.25">
      <c r="B342" s="3"/>
      <c r="C342" s="3"/>
      <c r="D342" s="3"/>
      <c r="I342" s="6"/>
      <c r="J342" s="6"/>
      <c r="K342" s="6"/>
      <c r="L342" s="15"/>
      <c r="N342" s="6"/>
      <c r="O342" s="6"/>
      <c r="P342" s="6"/>
      <c r="Q342" s="15"/>
      <c r="S342" s="3">
        <f t="shared" si="8"/>
        <v>0</v>
      </c>
    </row>
    <row r="343" spans="2:19" x14ac:dyDescent="0.25">
      <c r="B343" s="3"/>
      <c r="C343" s="3"/>
      <c r="D343" s="3"/>
      <c r="I343" s="6"/>
      <c r="J343" s="6"/>
      <c r="K343" s="6"/>
      <c r="L343" s="15"/>
      <c r="N343" s="6"/>
      <c r="O343" s="6"/>
      <c r="P343" s="6"/>
      <c r="Q343" s="15"/>
      <c r="S343" s="3">
        <f t="shared" si="8"/>
        <v>0</v>
      </c>
    </row>
    <row r="344" spans="2:19" x14ac:dyDescent="0.25">
      <c r="B344" s="3"/>
      <c r="C344" s="3"/>
      <c r="D344" s="3"/>
      <c r="I344" s="6"/>
      <c r="J344" s="6"/>
      <c r="K344" s="6"/>
      <c r="L344" s="15"/>
      <c r="N344" s="6"/>
      <c r="O344" s="6"/>
      <c r="P344" s="6"/>
      <c r="Q344" s="15"/>
      <c r="S344" s="3">
        <f t="shared" si="8"/>
        <v>0</v>
      </c>
    </row>
    <row r="345" spans="2:19" x14ac:dyDescent="0.25">
      <c r="B345" s="3"/>
      <c r="C345" s="3"/>
      <c r="D345" s="3"/>
      <c r="I345" s="6"/>
      <c r="J345" s="6"/>
      <c r="K345" s="6"/>
      <c r="L345" s="15"/>
      <c r="N345" s="6"/>
      <c r="O345" s="6"/>
      <c r="P345" s="6"/>
      <c r="Q345" s="15"/>
      <c r="S345" s="3">
        <f t="shared" si="8"/>
        <v>0</v>
      </c>
    </row>
    <row r="346" spans="2:19" x14ac:dyDescent="0.25">
      <c r="B346" s="3"/>
      <c r="C346" s="3"/>
      <c r="D346" s="3"/>
      <c r="I346" s="6"/>
      <c r="J346" s="6"/>
      <c r="K346" s="6"/>
      <c r="L346" s="15"/>
      <c r="N346" s="6"/>
      <c r="O346" s="6"/>
      <c r="P346" s="6"/>
      <c r="Q346" s="15"/>
      <c r="S346" s="3">
        <f t="shared" si="8"/>
        <v>0</v>
      </c>
    </row>
    <row r="347" spans="2:19" x14ac:dyDescent="0.25">
      <c r="B347" s="3"/>
      <c r="C347" s="3"/>
      <c r="D347" s="3"/>
      <c r="I347" s="6"/>
      <c r="J347" s="6"/>
      <c r="K347" s="6"/>
      <c r="L347" s="15"/>
      <c r="N347" s="6"/>
      <c r="O347" s="6"/>
      <c r="P347" s="6"/>
      <c r="Q347" s="15"/>
      <c r="S347" s="3">
        <f t="shared" si="8"/>
        <v>0</v>
      </c>
    </row>
    <row r="348" spans="2:19" x14ac:dyDescent="0.25">
      <c r="B348" s="3"/>
      <c r="C348" s="3"/>
      <c r="D348" s="3"/>
      <c r="I348" s="6"/>
      <c r="J348" s="6"/>
      <c r="K348" s="6"/>
      <c r="L348" s="15"/>
      <c r="N348" s="6"/>
      <c r="O348" s="6"/>
      <c r="P348" s="6"/>
      <c r="Q348" s="15"/>
      <c r="S348" s="3">
        <f t="shared" si="8"/>
        <v>0</v>
      </c>
    </row>
    <row r="349" spans="2:19" x14ac:dyDescent="0.25">
      <c r="B349" s="3"/>
      <c r="C349" s="3"/>
      <c r="D349" s="3"/>
      <c r="I349" s="6"/>
      <c r="J349" s="6"/>
      <c r="K349" s="6"/>
      <c r="L349" s="15"/>
      <c r="N349" s="6"/>
      <c r="O349" s="6"/>
      <c r="P349" s="6"/>
      <c r="Q349" s="15"/>
      <c r="S349" s="3">
        <f t="shared" si="8"/>
        <v>0</v>
      </c>
    </row>
    <row r="350" spans="2:19" x14ac:dyDescent="0.25">
      <c r="B350" s="3"/>
      <c r="C350" s="3"/>
      <c r="D350" s="3"/>
      <c r="I350" s="6"/>
      <c r="J350" s="6"/>
      <c r="K350" s="6"/>
      <c r="L350" s="15"/>
      <c r="N350" s="6"/>
      <c r="O350" s="6"/>
      <c r="P350" s="6"/>
      <c r="Q350" s="15"/>
      <c r="S350" s="3">
        <f t="shared" ref="S350:S413" si="9">SUM(D350-B350)</f>
        <v>0</v>
      </c>
    </row>
    <row r="351" spans="2:19" x14ac:dyDescent="0.25">
      <c r="B351" s="3"/>
      <c r="C351" s="3"/>
      <c r="D351" s="3"/>
      <c r="I351" s="6"/>
      <c r="J351" s="6"/>
      <c r="K351" s="6"/>
      <c r="L351" s="15"/>
      <c r="N351" s="6"/>
      <c r="O351" s="6"/>
      <c r="P351" s="6"/>
      <c r="Q351" s="15"/>
      <c r="S351" s="3">
        <f t="shared" si="9"/>
        <v>0</v>
      </c>
    </row>
    <row r="352" spans="2:19" x14ac:dyDescent="0.25">
      <c r="B352" s="3"/>
      <c r="C352" s="3"/>
      <c r="D352" s="3"/>
      <c r="I352" s="6"/>
      <c r="J352" s="6"/>
      <c r="K352" s="6"/>
      <c r="L352" s="15"/>
      <c r="N352" s="6"/>
      <c r="O352" s="6"/>
      <c r="P352" s="6"/>
      <c r="Q352" s="15"/>
      <c r="S352" s="3">
        <f t="shared" si="9"/>
        <v>0</v>
      </c>
    </row>
    <row r="353" spans="2:19" x14ac:dyDescent="0.25">
      <c r="B353" s="3"/>
      <c r="C353" s="3"/>
      <c r="D353" s="3"/>
      <c r="I353" s="6"/>
      <c r="J353" s="6"/>
      <c r="K353" s="6"/>
      <c r="L353" s="15"/>
      <c r="N353" s="6"/>
      <c r="O353" s="6"/>
      <c r="P353" s="6"/>
      <c r="Q353" s="15"/>
      <c r="S353" s="3">
        <f t="shared" si="9"/>
        <v>0</v>
      </c>
    </row>
    <row r="354" spans="2:19" x14ac:dyDescent="0.25">
      <c r="B354" s="3"/>
      <c r="C354" s="3"/>
      <c r="D354" s="3"/>
      <c r="I354" s="6"/>
      <c r="J354" s="6"/>
      <c r="K354" s="6"/>
      <c r="L354" s="15"/>
      <c r="N354" s="6"/>
      <c r="O354" s="6"/>
      <c r="P354" s="6"/>
      <c r="Q354" s="15"/>
      <c r="S354" s="3">
        <f t="shared" si="9"/>
        <v>0</v>
      </c>
    </row>
    <row r="355" spans="2:19" x14ac:dyDescent="0.25">
      <c r="B355" s="3"/>
      <c r="C355" s="3"/>
      <c r="D355" s="3"/>
      <c r="I355" s="6"/>
      <c r="J355" s="6"/>
      <c r="K355" s="6"/>
      <c r="L355" s="15"/>
      <c r="N355" s="6"/>
      <c r="O355" s="6"/>
      <c r="P355" s="6"/>
      <c r="Q355" s="15"/>
      <c r="S355" s="3">
        <f t="shared" si="9"/>
        <v>0</v>
      </c>
    </row>
    <row r="356" spans="2:19" x14ac:dyDescent="0.25">
      <c r="B356" s="3"/>
      <c r="C356" s="3"/>
      <c r="D356" s="3"/>
      <c r="I356" s="6"/>
      <c r="J356" s="6"/>
      <c r="K356" s="6"/>
      <c r="L356" s="15"/>
      <c r="N356" s="6"/>
      <c r="O356" s="6"/>
      <c r="P356" s="6"/>
      <c r="Q356" s="15"/>
      <c r="S356" s="3">
        <f t="shared" si="9"/>
        <v>0</v>
      </c>
    </row>
    <row r="357" spans="2:19" x14ac:dyDescent="0.25">
      <c r="B357" s="3"/>
      <c r="C357" s="3"/>
      <c r="D357" s="3"/>
      <c r="I357" s="6"/>
      <c r="J357" s="6"/>
      <c r="K357" s="6"/>
      <c r="L357" s="15"/>
      <c r="N357" s="6"/>
      <c r="O357" s="6"/>
      <c r="P357" s="6"/>
      <c r="Q357" s="15"/>
      <c r="S357" s="3">
        <f t="shared" si="9"/>
        <v>0</v>
      </c>
    </row>
    <row r="358" spans="2:19" x14ac:dyDescent="0.25">
      <c r="B358" s="3"/>
      <c r="C358" s="3"/>
      <c r="D358" s="3"/>
      <c r="I358" s="6"/>
      <c r="J358" s="6"/>
      <c r="K358" s="6"/>
      <c r="L358" s="15"/>
      <c r="N358" s="6"/>
      <c r="O358" s="6"/>
      <c r="P358" s="6"/>
      <c r="Q358" s="15"/>
      <c r="S358" s="3">
        <f t="shared" si="9"/>
        <v>0</v>
      </c>
    </row>
    <row r="359" spans="2:19" x14ac:dyDescent="0.25">
      <c r="B359" s="3"/>
      <c r="C359" s="3"/>
      <c r="D359" s="3"/>
      <c r="I359" s="6"/>
      <c r="J359" s="6"/>
      <c r="K359" s="6"/>
      <c r="L359" s="15"/>
      <c r="N359" s="6"/>
      <c r="O359" s="6"/>
      <c r="P359" s="6"/>
      <c r="Q359" s="15"/>
      <c r="S359" s="3">
        <f t="shared" si="9"/>
        <v>0</v>
      </c>
    </row>
    <row r="360" spans="2:19" x14ac:dyDescent="0.25">
      <c r="B360" s="3"/>
      <c r="C360" s="3"/>
      <c r="D360" s="3"/>
      <c r="I360" s="6"/>
      <c r="J360" s="6"/>
      <c r="K360" s="6"/>
      <c r="L360" s="15"/>
      <c r="N360" s="6"/>
      <c r="O360" s="6"/>
      <c r="P360" s="6"/>
      <c r="Q360" s="15"/>
      <c r="S360" s="3">
        <f t="shared" si="9"/>
        <v>0</v>
      </c>
    </row>
    <row r="361" spans="2:19" x14ac:dyDescent="0.25">
      <c r="B361" s="3"/>
      <c r="C361" s="3"/>
      <c r="D361" s="3"/>
      <c r="I361" s="6"/>
      <c r="J361" s="6"/>
      <c r="K361" s="6"/>
      <c r="L361" s="15"/>
      <c r="N361" s="6"/>
      <c r="O361" s="6"/>
      <c r="P361" s="6"/>
      <c r="Q361" s="15"/>
      <c r="S361" s="3">
        <f t="shared" si="9"/>
        <v>0</v>
      </c>
    </row>
    <row r="362" spans="2:19" x14ac:dyDescent="0.25">
      <c r="B362" s="3"/>
      <c r="C362" s="3"/>
      <c r="D362" s="3"/>
      <c r="I362" s="6"/>
      <c r="J362" s="6"/>
      <c r="K362" s="6"/>
      <c r="L362" s="15"/>
      <c r="N362" s="6"/>
      <c r="O362" s="6"/>
      <c r="P362" s="6"/>
      <c r="Q362" s="15"/>
      <c r="S362" s="3">
        <f t="shared" si="9"/>
        <v>0</v>
      </c>
    </row>
    <row r="363" spans="2:19" x14ac:dyDescent="0.25">
      <c r="B363" s="3"/>
      <c r="C363" s="3"/>
      <c r="D363" s="3"/>
      <c r="I363" s="6"/>
      <c r="J363" s="6"/>
      <c r="K363" s="6"/>
      <c r="L363" s="15"/>
      <c r="N363" s="6"/>
      <c r="O363" s="6"/>
      <c r="P363" s="6"/>
      <c r="Q363" s="15"/>
      <c r="S363" s="3">
        <f t="shared" si="9"/>
        <v>0</v>
      </c>
    </row>
    <row r="364" spans="2:19" x14ac:dyDescent="0.25">
      <c r="B364" s="3"/>
      <c r="C364" s="3"/>
      <c r="D364" s="3"/>
      <c r="I364" s="6"/>
      <c r="J364" s="6"/>
      <c r="K364" s="6"/>
      <c r="L364" s="15"/>
      <c r="N364" s="6"/>
      <c r="O364" s="6"/>
      <c r="P364" s="6"/>
      <c r="Q364" s="15"/>
      <c r="S364" s="3">
        <f t="shared" si="9"/>
        <v>0</v>
      </c>
    </row>
    <row r="365" spans="2:19" x14ac:dyDescent="0.25">
      <c r="B365" s="3"/>
      <c r="C365" s="3"/>
      <c r="D365" s="3"/>
      <c r="I365" s="6"/>
      <c r="J365" s="6"/>
      <c r="K365" s="6"/>
      <c r="L365" s="15"/>
      <c r="N365" s="6"/>
      <c r="O365" s="6"/>
      <c r="P365" s="6"/>
      <c r="Q365" s="15"/>
      <c r="S365" s="3">
        <f t="shared" si="9"/>
        <v>0</v>
      </c>
    </row>
    <row r="366" spans="2:19" x14ac:dyDescent="0.25">
      <c r="B366" s="3"/>
      <c r="C366" s="3"/>
      <c r="D366" s="3"/>
      <c r="I366" s="6"/>
      <c r="J366" s="6"/>
      <c r="K366" s="6"/>
      <c r="L366" s="15"/>
      <c r="N366" s="6"/>
      <c r="O366" s="6"/>
      <c r="P366" s="6"/>
      <c r="Q366" s="15"/>
      <c r="S366" s="3">
        <f t="shared" si="9"/>
        <v>0</v>
      </c>
    </row>
    <row r="367" spans="2:19" x14ac:dyDescent="0.25">
      <c r="B367" s="3"/>
      <c r="C367" s="3"/>
      <c r="D367" s="3"/>
      <c r="I367" s="6"/>
      <c r="J367" s="6"/>
      <c r="K367" s="6"/>
      <c r="L367" s="15"/>
      <c r="N367" s="6"/>
      <c r="O367" s="6"/>
      <c r="P367" s="6"/>
      <c r="Q367" s="15"/>
      <c r="S367" s="3">
        <f t="shared" si="9"/>
        <v>0</v>
      </c>
    </row>
    <row r="368" spans="2:19" x14ac:dyDescent="0.25">
      <c r="B368" s="3"/>
      <c r="C368" s="3"/>
      <c r="D368" s="3"/>
      <c r="I368" s="6"/>
      <c r="J368" s="6"/>
      <c r="K368" s="6"/>
      <c r="L368" s="15"/>
      <c r="N368" s="6"/>
      <c r="O368" s="6"/>
      <c r="P368" s="6"/>
      <c r="Q368" s="15"/>
      <c r="S368" s="3">
        <f t="shared" si="9"/>
        <v>0</v>
      </c>
    </row>
    <row r="369" spans="2:19" x14ac:dyDescent="0.25">
      <c r="B369" s="3"/>
      <c r="C369" s="3"/>
      <c r="D369" s="3"/>
      <c r="I369" s="6"/>
      <c r="J369" s="6"/>
      <c r="K369" s="6"/>
      <c r="L369" s="15"/>
      <c r="N369" s="6"/>
      <c r="O369" s="6"/>
      <c r="P369" s="6"/>
      <c r="Q369" s="15"/>
      <c r="S369" s="3">
        <f t="shared" si="9"/>
        <v>0</v>
      </c>
    </row>
    <row r="370" spans="2:19" x14ac:dyDescent="0.25">
      <c r="B370" s="3"/>
      <c r="C370" s="3"/>
      <c r="D370" s="3"/>
      <c r="I370" s="6"/>
      <c r="J370" s="6"/>
      <c r="K370" s="6"/>
      <c r="L370" s="15"/>
      <c r="N370" s="6"/>
      <c r="O370" s="6"/>
      <c r="P370" s="6"/>
      <c r="Q370" s="15"/>
      <c r="S370" s="3">
        <f t="shared" si="9"/>
        <v>0</v>
      </c>
    </row>
    <row r="371" spans="2:19" x14ac:dyDescent="0.25">
      <c r="B371" s="3"/>
      <c r="C371" s="3"/>
      <c r="D371" s="3"/>
      <c r="I371" s="6"/>
      <c r="J371" s="6"/>
      <c r="K371" s="6"/>
      <c r="L371" s="15"/>
      <c r="N371" s="6"/>
      <c r="O371" s="6"/>
      <c r="P371" s="6"/>
      <c r="Q371" s="15"/>
      <c r="S371" s="3">
        <f t="shared" si="9"/>
        <v>0</v>
      </c>
    </row>
    <row r="372" spans="2:19" x14ac:dyDescent="0.25">
      <c r="B372" s="3"/>
      <c r="C372" s="3"/>
      <c r="D372" s="3"/>
      <c r="I372" s="6"/>
      <c r="J372" s="6"/>
      <c r="K372" s="6"/>
      <c r="L372" s="15"/>
      <c r="N372" s="6"/>
      <c r="O372" s="6"/>
      <c r="P372" s="6"/>
      <c r="Q372" s="15"/>
      <c r="S372" s="3">
        <f t="shared" si="9"/>
        <v>0</v>
      </c>
    </row>
    <row r="373" spans="2:19" x14ac:dyDescent="0.25">
      <c r="B373" s="3"/>
      <c r="C373" s="3"/>
      <c r="D373" s="3"/>
      <c r="I373" s="6"/>
      <c r="J373" s="6"/>
      <c r="K373" s="6"/>
      <c r="L373" s="15"/>
      <c r="N373" s="6"/>
      <c r="O373" s="6"/>
      <c r="P373" s="6"/>
      <c r="Q373" s="15"/>
      <c r="S373" s="3">
        <f t="shared" si="9"/>
        <v>0</v>
      </c>
    </row>
    <row r="374" spans="2:19" x14ac:dyDescent="0.25">
      <c r="B374" s="3"/>
      <c r="C374" s="3"/>
      <c r="D374" s="3"/>
      <c r="I374" s="6"/>
      <c r="J374" s="6"/>
      <c r="K374" s="6"/>
      <c r="L374" s="15"/>
      <c r="N374" s="6"/>
      <c r="O374" s="6"/>
      <c r="P374" s="6"/>
      <c r="Q374" s="15"/>
      <c r="S374" s="3">
        <f t="shared" si="9"/>
        <v>0</v>
      </c>
    </row>
    <row r="375" spans="2:19" x14ac:dyDescent="0.25">
      <c r="B375" s="3"/>
      <c r="C375" s="3"/>
      <c r="D375" s="3"/>
      <c r="I375" s="6"/>
      <c r="J375" s="6"/>
      <c r="K375" s="6"/>
      <c r="L375" s="15"/>
      <c r="N375" s="6"/>
      <c r="O375" s="6"/>
      <c r="P375" s="6"/>
      <c r="Q375" s="15"/>
      <c r="S375" s="3">
        <f t="shared" si="9"/>
        <v>0</v>
      </c>
    </row>
    <row r="376" spans="2:19" x14ac:dyDescent="0.25">
      <c r="B376" s="3"/>
      <c r="C376" s="3"/>
      <c r="D376" s="3"/>
      <c r="I376" s="6"/>
      <c r="J376" s="6"/>
      <c r="K376" s="6"/>
      <c r="L376" s="15"/>
      <c r="N376" s="6"/>
      <c r="O376" s="6"/>
      <c r="P376" s="6"/>
      <c r="Q376" s="15"/>
      <c r="S376" s="3">
        <f t="shared" si="9"/>
        <v>0</v>
      </c>
    </row>
    <row r="377" spans="2:19" x14ac:dyDescent="0.25">
      <c r="B377" s="3"/>
      <c r="C377" s="3"/>
      <c r="D377" s="3"/>
      <c r="I377" s="6"/>
      <c r="J377" s="6"/>
      <c r="K377" s="6"/>
      <c r="L377" s="15"/>
      <c r="N377" s="6"/>
      <c r="O377" s="6"/>
      <c r="P377" s="6"/>
      <c r="Q377" s="15"/>
      <c r="S377" s="3">
        <f t="shared" si="9"/>
        <v>0</v>
      </c>
    </row>
    <row r="378" spans="2:19" x14ac:dyDescent="0.25">
      <c r="B378" s="3"/>
      <c r="C378" s="3"/>
      <c r="D378" s="3"/>
      <c r="I378" s="6"/>
      <c r="J378" s="6"/>
      <c r="K378" s="6"/>
      <c r="L378" s="15"/>
      <c r="N378" s="6"/>
      <c r="O378" s="6"/>
      <c r="P378" s="6"/>
      <c r="Q378" s="15"/>
      <c r="S378" s="3">
        <f t="shared" si="9"/>
        <v>0</v>
      </c>
    </row>
    <row r="379" spans="2:19" x14ac:dyDescent="0.25">
      <c r="B379" s="3"/>
      <c r="C379" s="3"/>
      <c r="D379" s="3"/>
      <c r="I379" s="6"/>
      <c r="J379" s="6"/>
      <c r="K379" s="6"/>
      <c r="L379" s="15"/>
      <c r="N379" s="6"/>
      <c r="O379" s="6"/>
      <c r="P379" s="6"/>
      <c r="Q379" s="15"/>
      <c r="S379" s="3">
        <f t="shared" si="9"/>
        <v>0</v>
      </c>
    </row>
    <row r="380" spans="2:19" x14ac:dyDescent="0.25">
      <c r="B380" s="3"/>
      <c r="C380" s="3"/>
      <c r="D380" s="3"/>
      <c r="I380" s="6"/>
      <c r="J380" s="6"/>
      <c r="K380" s="6"/>
      <c r="L380" s="15"/>
      <c r="N380" s="6"/>
      <c r="O380" s="6"/>
      <c r="P380" s="6"/>
      <c r="Q380" s="15"/>
      <c r="S380" s="3">
        <f t="shared" si="9"/>
        <v>0</v>
      </c>
    </row>
    <row r="381" spans="2:19" x14ac:dyDescent="0.25">
      <c r="B381" s="3"/>
      <c r="C381" s="3"/>
      <c r="D381" s="3"/>
      <c r="I381" s="6"/>
      <c r="J381" s="6"/>
      <c r="K381" s="6"/>
      <c r="L381" s="15"/>
      <c r="N381" s="6"/>
      <c r="O381" s="6"/>
      <c r="P381" s="6"/>
      <c r="Q381" s="15"/>
      <c r="S381" s="3">
        <f t="shared" si="9"/>
        <v>0</v>
      </c>
    </row>
    <row r="382" spans="2:19" x14ac:dyDescent="0.25">
      <c r="B382" s="3"/>
      <c r="C382" s="3"/>
      <c r="D382" s="3"/>
      <c r="I382" s="6"/>
      <c r="J382" s="6"/>
      <c r="K382" s="6"/>
      <c r="L382" s="15"/>
      <c r="N382" s="6"/>
      <c r="O382" s="6"/>
      <c r="P382" s="6"/>
      <c r="Q382" s="15"/>
      <c r="S382" s="3">
        <f t="shared" si="9"/>
        <v>0</v>
      </c>
    </row>
    <row r="383" spans="2:19" x14ac:dyDescent="0.25">
      <c r="B383" s="3"/>
      <c r="C383" s="3"/>
      <c r="D383" s="3"/>
      <c r="I383" s="6"/>
      <c r="J383" s="6"/>
      <c r="K383" s="6"/>
      <c r="L383" s="15"/>
      <c r="N383" s="6"/>
      <c r="O383" s="6"/>
      <c r="P383" s="6"/>
      <c r="Q383" s="15"/>
      <c r="S383" s="3">
        <f t="shared" si="9"/>
        <v>0</v>
      </c>
    </row>
    <row r="384" spans="2:19" x14ac:dyDescent="0.25">
      <c r="B384" s="3"/>
      <c r="C384" s="3"/>
      <c r="D384" s="3"/>
      <c r="I384" s="6"/>
      <c r="J384" s="6"/>
      <c r="K384" s="6"/>
      <c r="L384" s="15"/>
      <c r="N384" s="6"/>
      <c r="O384" s="6"/>
      <c r="P384" s="6"/>
      <c r="Q384" s="15"/>
      <c r="S384" s="3">
        <f t="shared" si="9"/>
        <v>0</v>
      </c>
    </row>
    <row r="385" spans="2:19" x14ac:dyDescent="0.25">
      <c r="B385" s="3"/>
      <c r="C385" s="3"/>
      <c r="D385" s="3"/>
      <c r="I385" s="6"/>
      <c r="J385" s="6"/>
      <c r="K385" s="6"/>
      <c r="L385" s="15"/>
      <c r="N385" s="6"/>
      <c r="O385" s="6"/>
      <c r="P385" s="6"/>
      <c r="Q385" s="15"/>
      <c r="S385" s="3">
        <f t="shared" si="9"/>
        <v>0</v>
      </c>
    </row>
    <row r="386" spans="2:19" x14ac:dyDescent="0.25">
      <c r="B386" s="3"/>
      <c r="C386" s="3"/>
      <c r="D386" s="3"/>
      <c r="I386" s="6"/>
      <c r="J386" s="6"/>
      <c r="K386" s="6"/>
      <c r="L386" s="15"/>
      <c r="N386" s="6"/>
      <c r="O386" s="6"/>
      <c r="P386" s="6"/>
      <c r="Q386" s="15"/>
      <c r="S386" s="3">
        <f t="shared" si="9"/>
        <v>0</v>
      </c>
    </row>
    <row r="387" spans="2:19" x14ac:dyDescent="0.25">
      <c r="B387" s="3"/>
      <c r="C387" s="3"/>
      <c r="D387" s="3"/>
      <c r="I387" s="6"/>
      <c r="J387" s="6"/>
      <c r="K387" s="6"/>
      <c r="L387" s="15"/>
      <c r="N387" s="6"/>
      <c r="O387" s="6"/>
      <c r="P387" s="6"/>
      <c r="Q387" s="15"/>
      <c r="S387" s="3">
        <f t="shared" si="9"/>
        <v>0</v>
      </c>
    </row>
    <row r="388" spans="2:19" x14ac:dyDescent="0.25">
      <c r="B388" s="3"/>
      <c r="C388" s="3"/>
      <c r="D388" s="3"/>
      <c r="I388" s="6"/>
      <c r="J388" s="6"/>
      <c r="K388" s="6"/>
      <c r="L388" s="15"/>
      <c r="N388" s="6"/>
      <c r="O388" s="6"/>
      <c r="P388" s="6"/>
      <c r="Q388" s="15"/>
      <c r="S388" s="3">
        <f t="shared" si="9"/>
        <v>0</v>
      </c>
    </row>
    <row r="389" spans="2:19" x14ac:dyDescent="0.25">
      <c r="B389" s="3"/>
      <c r="C389" s="3"/>
      <c r="D389" s="3"/>
      <c r="I389" s="6"/>
      <c r="J389" s="6"/>
      <c r="K389" s="6"/>
      <c r="L389" s="15"/>
      <c r="N389" s="6"/>
      <c r="O389" s="6"/>
      <c r="P389" s="6"/>
      <c r="Q389" s="15"/>
      <c r="S389" s="3">
        <f t="shared" si="9"/>
        <v>0</v>
      </c>
    </row>
    <row r="390" spans="2:19" x14ac:dyDescent="0.25">
      <c r="B390" s="3"/>
      <c r="C390" s="3"/>
      <c r="D390" s="3"/>
      <c r="I390" s="6"/>
      <c r="J390" s="6"/>
      <c r="K390" s="6"/>
      <c r="L390" s="15"/>
      <c r="N390" s="6"/>
      <c r="O390" s="6"/>
      <c r="P390" s="6"/>
      <c r="Q390" s="15"/>
      <c r="S390" s="3">
        <f t="shared" si="9"/>
        <v>0</v>
      </c>
    </row>
    <row r="391" spans="2:19" x14ac:dyDescent="0.25">
      <c r="B391" s="3"/>
      <c r="C391" s="3"/>
      <c r="D391" s="3"/>
      <c r="I391" s="6"/>
      <c r="J391" s="6"/>
      <c r="K391" s="6"/>
      <c r="L391" s="15"/>
      <c r="N391" s="6"/>
      <c r="O391" s="6"/>
      <c r="P391" s="6"/>
      <c r="Q391" s="15"/>
      <c r="S391" s="3">
        <f t="shared" si="9"/>
        <v>0</v>
      </c>
    </row>
    <row r="392" spans="2:19" x14ac:dyDescent="0.25">
      <c r="B392" s="3"/>
      <c r="C392" s="3"/>
      <c r="D392" s="3"/>
      <c r="I392" s="6"/>
      <c r="J392" s="6"/>
      <c r="K392" s="6"/>
      <c r="L392" s="15"/>
      <c r="N392" s="6"/>
      <c r="O392" s="6"/>
      <c r="P392" s="6"/>
      <c r="Q392" s="15"/>
      <c r="S392" s="3">
        <f t="shared" si="9"/>
        <v>0</v>
      </c>
    </row>
    <row r="393" spans="2:19" x14ac:dyDescent="0.25">
      <c r="B393" s="3"/>
      <c r="C393" s="3"/>
      <c r="D393" s="3"/>
      <c r="I393" s="6"/>
      <c r="J393" s="6"/>
      <c r="K393" s="6"/>
      <c r="L393" s="15"/>
      <c r="N393" s="6"/>
      <c r="O393" s="6"/>
      <c r="P393" s="6"/>
      <c r="Q393" s="15"/>
      <c r="S393" s="3">
        <f t="shared" si="9"/>
        <v>0</v>
      </c>
    </row>
    <row r="394" spans="2:19" x14ac:dyDescent="0.25">
      <c r="B394" s="3"/>
      <c r="C394" s="3"/>
      <c r="D394" s="3"/>
      <c r="I394" s="6"/>
      <c r="J394" s="6"/>
      <c r="K394" s="6"/>
      <c r="L394" s="15"/>
      <c r="N394" s="6"/>
      <c r="O394" s="6"/>
      <c r="P394" s="6"/>
      <c r="Q394" s="15"/>
      <c r="S394" s="3">
        <f t="shared" si="9"/>
        <v>0</v>
      </c>
    </row>
    <row r="395" spans="2:19" x14ac:dyDescent="0.25">
      <c r="B395" s="3"/>
      <c r="C395" s="3"/>
      <c r="D395" s="3"/>
      <c r="I395" s="6"/>
      <c r="J395" s="6"/>
      <c r="K395" s="6"/>
      <c r="L395" s="15"/>
      <c r="N395" s="6"/>
      <c r="O395" s="6"/>
      <c r="P395" s="6"/>
      <c r="Q395" s="15"/>
      <c r="S395" s="3">
        <f t="shared" si="9"/>
        <v>0</v>
      </c>
    </row>
    <row r="396" spans="2:19" x14ac:dyDescent="0.25">
      <c r="B396" s="3"/>
      <c r="C396" s="3"/>
      <c r="D396" s="3"/>
      <c r="I396" s="6"/>
      <c r="J396" s="6"/>
      <c r="K396" s="6"/>
      <c r="L396" s="15"/>
      <c r="N396" s="6"/>
      <c r="O396" s="6"/>
      <c r="P396" s="6"/>
      <c r="Q396" s="15"/>
      <c r="S396" s="3">
        <f t="shared" si="9"/>
        <v>0</v>
      </c>
    </row>
    <row r="397" spans="2:19" x14ac:dyDescent="0.25">
      <c r="B397" s="3"/>
      <c r="C397" s="3"/>
      <c r="D397" s="3"/>
      <c r="I397" s="6"/>
      <c r="J397" s="6"/>
      <c r="K397" s="6"/>
      <c r="L397" s="15"/>
      <c r="N397" s="6"/>
      <c r="O397" s="6"/>
      <c r="P397" s="6"/>
      <c r="Q397" s="15"/>
      <c r="S397" s="3">
        <f t="shared" si="9"/>
        <v>0</v>
      </c>
    </row>
    <row r="398" spans="2:19" x14ac:dyDescent="0.25">
      <c r="B398" s="3"/>
      <c r="C398" s="3"/>
      <c r="D398" s="3"/>
      <c r="I398" s="6"/>
      <c r="J398" s="6"/>
      <c r="K398" s="6"/>
      <c r="L398" s="15"/>
      <c r="N398" s="6"/>
      <c r="O398" s="6"/>
      <c r="P398" s="6"/>
      <c r="Q398" s="15"/>
      <c r="S398" s="3">
        <f t="shared" si="9"/>
        <v>0</v>
      </c>
    </row>
    <row r="399" spans="2:19" x14ac:dyDescent="0.25">
      <c r="B399" s="3"/>
      <c r="C399" s="3"/>
      <c r="D399" s="3"/>
      <c r="I399" s="6"/>
      <c r="J399" s="6"/>
      <c r="K399" s="6"/>
      <c r="L399" s="15"/>
      <c r="N399" s="6"/>
      <c r="O399" s="6"/>
      <c r="P399" s="6"/>
      <c r="Q399" s="15"/>
      <c r="S399" s="3">
        <f t="shared" si="9"/>
        <v>0</v>
      </c>
    </row>
    <row r="400" spans="2:19" x14ac:dyDescent="0.25">
      <c r="B400" s="3"/>
      <c r="C400" s="3"/>
      <c r="D400" s="3"/>
      <c r="I400" s="6"/>
      <c r="J400" s="6"/>
      <c r="K400" s="6"/>
      <c r="L400" s="15"/>
      <c r="N400" s="6"/>
      <c r="O400" s="6"/>
      <c r="P400" s="6"/>
      <c r="Q400" s="15"/>
      <c r="S400" s="3">
        <f t="shared" si="9"/>
        <v>0</v>
      </c>
    </row>
    <row r="401" spans="2:19" x14ac:dyDescent="0.25">
      <c r="B401" s="3"/>
      <c r="C401" s="3"/>
      <c r="D401" s="3"/>
      <c r="I401" s="6"/>
      <c r="J401" s="6"/>
      <c r="K401" s="6"/>
      <c r="L401" s="15"/>
      <c r="N401" s="6"/>
      <c r="O401" s="6"/>
      <c r="P401" s="6"/>
      <c r="Q401" s="15"/>
      <c r="S401" s="3">
        <f t="shared" si="9"/>
        <v>0</v>
      </c>
    </row>
    <row r="402" spans="2:19" x14ac:dyDescent="0.25">
      <c r="B402" s="3"/>
      <c r="C402" s="3"/>
      <c r="D402" s="3"/>
      <c r="I402" s="6"/>
      <c r="J402" s="6"/>
      <c r="K402" s="6"/>
      <c r="L402" s="15"/>
      <c r="N402" s="6"/>
      <c r="O402" s="6"/>
      <c r="P402" s="6"/>
      <c r="Q402" s="15"/>
      <c r="S402" s="3">
        <f t="shared" si="9"/>
        <v>0</v>
      </c>
    </row>
    <row r="403" spans="2:19" x14ac:dyDescent="0.25">
      <c r="B403" s="3"/>
      <c r="C403" s="3"/>
      <c r="D403" s="3"/>
      <c r="I403" s="6"/>
      <c r="J403" s="6"/>
      <c r="K403" s="6"/>
      <c r="L403" s="15"/>
      <c r="N403" s="6"/>
      <c r="O403" s="6"/>
      <c r="P403" s="6"/>
      <c r="Q403" s="15"/>
      <c r="S403" s="3">
        <f t="shared" si="9"/>
        <v>0</v>
      </c>
    </row>
    <row r="404" spans="2:19" x14ac:dyDescent="0.25">
      <c r="B404" s="3"/>
      <c r="C404" s="3"/>
      <c r="D404" s="3"/>
      <c r="I404" s="6"/>
      <c r="J404" s="6"/>
      <c r="K404" s="6"/>
      <c r="L404" s="15"/>
      <c r="N404" s="6"/>
      <c r="O404" s="6"/>
      <c r="P404" s="6"/>
      <c r="Q404" s="15"/>
      <c r="S404" s="3">
        <f t="shared" si="9"/>
        <v>0</v>
      </c>
    </row>
    <row r="405" spans="2:19" x14ac:dyDescent="0.25">
      <c r="B405" s="3"/>
      <c r="C405" s="3"/>
      <c r="D405" s="3"/>
      <c r="I405" s="6"/>
      <c r="J405" s="6"/>
      <c r="K405" s="6"/>
      <c r="L405" s="15"/>
      <c r="N405" s="6"/>
      <c r="O405" s="6"/>
      <c r="P405" s="6"/>
      <c r="Q405" s="15"/>
      <c r="S405" s="3">
        <f t="shared" si="9"/>
        <v>0</v>
      </c>
    </row>
    <row r="406" spans="2:19" x14ac:dyDescent="0.25">
      <c r="B406" s="3"/>
      <c r="C406" s="3"/>
      <c r="D406" s="3"/>
      <c r="I406" s="6"/>
      <c r="J406" s="6"/>
      <c r="K406" s="6"/>
      <c r="L406" s="15"/>
      <c r="N406" s="6"/>
      <c r="O406" s="6"/>
      <c r="P406" s="6"/>
      <c r="Q406" s="15"/>
      <c r="S406" s="3">
        <f t="shared" si="9"/>
        <v>0</v>
      </c>
    </row>
    <row r="407" spans="2:19" x14ac:dyDescent="0.25">
      <c r="B407" s="3"/>
      <c r="C407" s="3"/>
      <c r="D407" s="3"/>
      <c r="I407" s="6"/>
      <c r="J407" s="6"/>
      <c r="K407" s="6"/>
      <c r="L407" s="15"/>
      <c r="N407" s="6"/>
      <c r="O407" s="6"/>
      <c r="P407" s="6"/>
      <c r="Q407" s="15"/>
      <c r="S407" s="3">
        <f t="shared" si="9"/>
        <v>0</v>
      </c>
    </row>
    <row r="408" spans="2:19" x14ac:dyDescent="0.25">
      <c r="B408" s="3"/>
      <c r="C408" s="3"/>
      <c r="D408" s="3"/>
      <c r="I408" s="6"/>
      <c r="J408" s="6"/>
      <c r="K408" s="6"/>
      <c r="L408" s="15"/>
      <c r="N408" s="6"/>
      <c r="O408" s="6"/>
      <c r="P408" s="6"/>
      <c r="Q408" s="15"/>
      <c r="S408" s="3">
        <f t="shared" si="9"/>
        <v>0</v>
      </c>
    </row>
    <row r="409" spans="2:19" x14ac:dyDescent="0.25">
      <c r="B409" s="3"/>
      <c r="C409" s="3"/>
      <c r="D409" s="3"/>
      <c r="I409" s="6"/>
      <c r="J409" s="6"/>
      <c r="K409" s="6"/>
      <c r="L409" s="15"/>
      <c r="N409" s="6"/>
      <c r="O409" s="6"/>
      <c r="P409" s="6"/>
      <c r="Q409" s="15"/>
      <c r="S409" s="3">
        <f t="shared" si="9"/>
        <v>0</v>
      </c>
    </row>
    <row r="410" spans="2:19" x14ac:dyDescent="0.25">
      <c r="B410" s="3"/>
      <c r="C410" s="3"/>
      <c r="D410" s="3"/>
      <c r="I410" s="6"/>
      <c r="J410" s="6"/>
      <c r="K410" s="6"/>
      <c r="L410" s="15"/>
      <c r="N410" s="6"/>
      <c r="O410" s="6"/>
      <c r="P410" s="6"/>
      <c r="Q410" s="15"/>
      <c r="S410" s="3">
        <f t="shared" si="9"/>
        <v>0</v>
      </c>
    </row>
    <row r="411" spans="2:19" x14ac:dyDescent="0.25">
      <c r="B411" s="3"/>
      <c r="C411" s="3"/>
      <c r="D411" s="3"/>
      <c r="I411" s="6"/>
      <c r="J411" s="6"/>
      <c r="K411" s="6"/>
      <c r="L411" s="15"/>
      <c r="N411" s="6"/>
      <c r="O411" s="6"/>
      <c r="P411" s="6"/>
      <c r="Q411" s="15"/>
      <c r="S411" s="3">
        <f t="shared" si="9"/>
        <v>0</v>
      </c>
    </row>
    <row r="412" spans="2:19" x14ac:dyDescent="0.25">
      <c r="B412" s="3"/>
      <c r="C412" s="3"/>
      <c r="D412" s="3"/>
      <c r="I412" s="6"/>
      <c r="J412" s="6"/>
      <c r="K412" s="6"/>
      <c r="L412" s="15"/>
      <c r="N412" s="6"/>
      <c r="O412" s="6"/>
      <c r="P412" s="6"/>
      <c r="Q412" s="15"/>
      <c r="S412" s="3">
        <f t="shared" si="9"/>
        <v>0</v>
      </c>
    </row>
    <row r="413" spans="2:19" x14ac:dyDescent="0.25">
      <c r="B413" s="3"/>
      <c r="C413" s="3"/>
      <c r="D413" s="3"/>
      <c r="I413" s="6"/>
      <c r="J413" s="6"/>
      <c r="K413" s="6"/>
      <c r="L413" s="15"/>
      <c r="N413" s="6"/>
      <c r="O413" s="6"/>
      <c r="P413" s="6"/>
      <c r="Q413" s="15"/>
      <c r="S413" s="3">
        <f t="shared" si="9"/>
        <v>0</v>
      </c>
    </row>
    <row r="414" spans="2:19" x14ac:dyDescent="0.25">
      <c r="B414" s="3"/>
      <c r="C414" s="3"/>
      <c r="D414" s="3"/>
      <c r="I414" s="6"/>
      <c r="J414" s="6"/>
      <c r="K414" s="6"/>
      <c r="L414" s="15"/>
      <c r="N414" s="6"/>
      <c r="O414" s="6"/>
      <c r="P414" s="6"/>
      <c r="Q414" s="15"/>
      <c r="S414" s="3">
        <f t="shared" ref="S414:S477" si="10">SUM(D414-B414)</f>
        <v>0</v>
      </c>
    </row>
    <row r="415" spans="2:19" x14ac:dyDescent="0.25">
      <c r="B415" s="3"/>
      <c r="C415" s="3"/>
      <c r="D415" s="3"/>
      <c r="I415" s="6"/>
      <c r="J415" s="6"/>
      <c r="K415" s="6"/>
      <c r="L415" s="15"/>
      <c r="N415" s="6"/>
      <c r="O415" s="6"/>
      <c r="P415" s="6"/>
      <c r="Q415" s="15"/>
      <c r="S415" s="3">
        <f t="shared" si="10"/>
        <v>0</v>
      </c>
    </row>
    <row r="416" spans="2:19" x14ac:dyDescent="0.25">
      <c r="B416" s="3"/>
      <c r="C416" s="3"/>
      <c r="D416" s="3"/>
      <c r="I416" s="6"/>
      <c r="J416" s="6"/>
      <c r="K416" s="6"/>
      <c r="L416" s="15"/>
      <c r="N416" s="6"/>
      <c r="O416" s="6"/>
      <c r="P416" s="6"/>
      <c r="Q416" s="15"/>
      <c r="S416" s="3">
        <f t="shared" si="10"/>
        <v>0</v>
      </c>
    </row>
    <row r="417" spans="2:19" x14ac:dyDescent="0.25">
      <c r="B417" s="3"/>
      <c r="C417" s="3"/>
      <c r="D417" s="3"/>
      <c r="I417" s="6"/>
      <c r="J417" s="6"/>
      <c r="K417" s="6"/>
      <c r="L417" s="15"/>
      <c r="N417" s="6"/>
      <c r="O417" s="6"/>
      <c r="P417" s="6"/>
      <c r="Q417" s="15"/>
      <c r="S417" s="3">
        <f t="shared" si="10"/>
        <v>0</v>
      </c>
    </row>
    <row r="418" spans="2:19" x14ac:dyDescent="0.25">
      <c r="B418" s="3"/>
      <c r="C418" s="3"/>
      <c r="D418" s="3"/>
      <c r="I418" s="6"/>
      <c r="J418" s="6"/>
      <c r="K418" s="6"/>
      <c r="L418" s="15"/>
      <c r="N418" s="6"/>
      <c r="O418" s="6"/>
      <c r="P418" s="6"/>
      <c r="Q418" s="15"/>
      <c r="S418" s="3">
        <f t="shared" si="10"/>
        <v>0</v>
      </c>
    </row>
    <row r="419" spans="2:19" x14ac:dyDescent="0.25">
      <c r="B419" s="3"/>
      <c r="C419" s="3"/>
      <c r="D419" s="3"/>
      <c r="I419" s="6"/>
      <c r="J419" s="6"/>
      <c r="K419" s="6"/>
      <c r="L419" s="15"/>
      <c r="N419" s="6"/>
      <c r="O419" s="6"/>
      <c r="P419" s="6"/>
      <c r="Q419" s="15"/>
      <c r="S419" s="3">
        <f t="shared" si="10"/>
        <v>0</v>
      </c>
    </row>
    <row r="420" spans="2:19" x14ac:dyDescent="0.25">
      <c r="B420" s="3"/>
      <c r="C420" s="3"/>
      <c r="D420" s="3"/>
      <c r="I420" s="6"/>
      <c r="J420" s="6"/>
      <c r="K420" s="6"/>
      <c r="L420" s="15"/>
      <c r="N420" s="6"/>
      <c r="O420" s="6"/>
      <c r="P420" s="6"/>
      <c r="Q420" s="15"/>
      <c r="S420" s="3">
        <f t="shared" si="10"/>
        <v>0</v>
      </c>
    </row>
    <row r="421" spans="2:19" x14ac:dyDescent="0.25">
      <c r="B421" s="3"/>
      <c r="C421" s="3"/>
      <c r="D421" s="3"/>
      <c r="I421" s="6"/>
      <c r="J421" s="6"/>
      <c r="K421" s="6"/>
      <c r="L421" s="15"/>
      <c r="N421" s="6"/>
      <c r="O421" s="6"/>
      <c r="P421" s="6"/>
      <c r="Q421" s="15"/>
      <c r="S421" s="3">
        <f t="shared" si="10"/>
        <v>0</v>
      </c>
    </row>
    <row r="422" spans="2:19" x14ac:dyDescent="0.25">
      <c r="B422" s="3"/>
      <c r="C422" s="3"/>
      <c r="D422" s="3"/>
      <c r="I422" s="6"/>
      <c r="J422" s="6"/>
      <c r="K422" s="6"/>
      <c r="L422" s="15"/>
      <c r="N422" s="6"/>
      <c r="O422" s="6"/>
      <c r="P422" s="6"/>
      <c r="Q422" s="15"/>
      <c r="S422" s="3">
        <f t="shared" si="10"/>
        <v>0</v>
      </c>
    </row>
    <row r="423" spans="2:19" x14ac:dyDescent="0.25">
      <c r="B423" s="3"/>
      <c r="C423" s="3"/>
      <c r="D423" s="3"/>
      <c r="I423" s="6"/>
      <c r="J423" s="6"/>
      <c r="K423" s="6"/>
      <c r="L423" s="15"/>
      <c r="N423" s="6"/>
      <c r="O423" s="6"/>
      <c r="P423" s="6"/>
      <c r="Q423" s="15"/>
      <c r="S423" s="3">
        <f t="shared" si="10"/>
        <v>0</v>
      </c>
    </row>
    <row r="424" spans="2:19" x14ac:dyDescent="0.25">
      <c r="B424" s="3"/>
      <c r="C424" s="3"/>
      <c r="D424" s="3"/>
      <c r="I424" s="6"/>
      <c r="J424" s="6"/>
      <c r="K424" s="6"/>
      <c r="L424" s="15"/>
      <c r="N424" s="6"/>
      <c r="O424" s="6"/>
      <c r="P424" s="6"/>
      <c r="Q424" s="15"/>
      <c r="S424" s="3">
        <f t="shared" si="10"/>
        <v>0</v>
      </c>
    </row>
    <row r="425" spans="2:19" x14ac:dyDescent="0.25">
      <c r="B425" s="3"/>
      <c r="C425" s="3"/>
      <c r="D425" s="3"/>
      <c r="I425" s="6"/>
      <c r="J425" s="6"/>
      <c r="K425" s="6"/>
      <c r="L425" s="15"/>
      <c r="N425" s="6"/>
      <c r="O425" s="6"/>
      <c r="P425" s="6"/>
      <c r="Q425" s="15"/>
      <c r="S425" s="3">
        <f t="shared" si="10"/>
        <v>0</v>
      </c>
    </row>
    <row r="426" spans="2:19" x14ac:dyDescent="0.25">
      <c r="B426" s="3"/>
      <c r="C426" s="3"/>
      <c r="D426" s="3"/>
      <c r="I426" s="6"/>
      <c r="J426" s="6"/>
      <c r="K426" s="6"/>
      <c r="L426" s="15"/>
      <c r="N426" s="6"/>
      <c r="O426" s="6"/>
      <c r="P426" s="6"/>
      <c r="Q426" s="15"/>
      <c r="S426" s="3">
        <f t="shared" si="10"/>
        <v>0</v>
      </c>
    </row>
    <row r="427" spans="2:19" x14ac:dyDescent="0.25">
      <c r="B427" s="3"/>
      <c r="C427" s="3"/>
      <c r="D427" s="3"/>
      <c r="I427" s="6"/>
      <c r="J427" s="6"/>
      <c r="K427" s="6"/>
      <c r="L427" s="15"/>
      <c r="N427" s="6"/>
      <c r="O427" s="6"/>
      <c r="P427" s="6"/>
      <c r="Q427" s="15"/>
      <c r="S427" s="3">
        <f t="shared" si="10"/>
        <v>0</v>
      </c>
    </row>
    <row r="428" spans="2:19" x14ac:dyDescent="0.25">
      <c r="B428" s="3"/>
      <c r="C428" s="3"/>
      <c r="D428" s="3"/>
      <c r="I428" s="6"/>
      <c r="J428" s="6"/>
      <c r="K428" s="6"/>
      <c r="L428" s="15"/>
      <c r="N428" s="6"/>
      <c r="O428" s="6"/>
      <c r="P428" s="6"/>
      <c r="Q428" s="15"/>
      <c r="S428" s="3">
        <f t="shared" si="10"/>
        <v>0</v>
      </c>
    </row>
    <row r="429" spans="2:19" x14ac:dyDescent="0.25">
      <c r="B429" s="3"/>
      <c r="C429" s="3"/>
      <c r="D429" s="3"/>
      <c r="I429" s="6"/>
      <c r="J429" s="6"/>
      <c r="K429" s="6"/>
      <c r="L429" s="15"/>
      <c r="N429" s="6"/>
      <c r="O429" s="6"/>
      <c r="P429" s="6"/>
      <c r="Q429" s="15"/>
      <c r="S429" s="3">
        <f t="shared" si="10"/>
        <v>0</v>
      </c>
    </row>
    <row r="430" spans="2:19" x14ac:dyDescent="0.25">
      <c r="B430" s="3"/>
      <c r="C430" s="3"/>
      <c r="D430" s="3"/>
      <c r="I430" s="6"/>
      <c r="J430" s="6"/>
      <c r="K430" s="6"/>
      <c r="L430" s="15"/>
      <c r="N430" s="6"/>
      <c r="O430" s="6"/>
      <c r="P430" s="6"/>
      <c r="Q430" s="15"/>
      <c r="S430" s="3">
        <f t="shared" si="10"/>
        <v>0</v>
      </c>
    </row>
    <row r="431" spans="2:19" x14ac:dyDescent="0.25">
      <c r="B431" s="3"/>
      <c r="C431" s="3"/>
      <c r="D431" s="3"/>
      <c r="I431" s="6"/>
      <c r="J431" s="6"/>
      <c r="K431" s="6"/>
      <c r="L431" s="15"/>
      <c r="N431" s="6"/>
      <c r="O431" s="6"/>
      <c r="P431" s="6"/>
      <c r="Q431" s="15"/>
      <c r="S431" s="3">
        <f t="shared" si="10"/>
        <v>0</v>
      </c>
    </row>
    <row r="432" spans="2:19" x14ac:dyDescent="0.25">
      <c r="B432" s="3"/>
      <c r="C432" s="3"/>
      <c r="D432" s="3"/>
      <c r="I432" s="6"/>
      <c r="J432" s="6"/>
      <c r="K432" s="6"/>
      <c r="L432" s="15"/>
      <c r="N432" s="6"/>
      <c r="O432" s="6"/>
      <c r="P432" s="6"/>
      <c r="Q432" s="15"/>
      <c r="S432" s="3">
        <f t="shared" si="10"/>
        <v>0</v>
      </c>
    </row>
    <row r="433" spans="2:19" x14ac:dyDescent="0.25">
      <c r="B433" s="3"/>
      <c r="C433" s="3"/>
      <c r="D433" s="3"/>
      <c r="I433" s="6"/>
      <c r="J433" s="6"/>
      <c r="K433" s="6"/>
      <c r="L433" s="15"/>
      <c r="N433" s="6"/>
      <c r="O433" s="6"/>
      <c r="P433" s="6"/>
      <c r="Q433" s="15"/>
      <c r="S433" s="3">
        <f t="shared" si="10"/>
        <v>0</v>
      </c>
    </row>
    <row r="434" spans="2:19" x14ac:dyDescent="0.25">
      <c r="B434" s="3"/>
      <c r="C434" s="3"/>
      <c r="D434" s="3"/>
      <c r="I434" s="6"/>
      <c r="J434" s="6"/>
      <c r="K434" s="6"/>
      <c r="L434" s="15"/>
      <c r="N434" s="6"/>
      <c r="O434" s="6"/>
      <c r="P434" s="6"/>
      <c r="Q434" s="15"/>
      <c r="S434" s="3">
        <f t="shared" si="10"/>
        <v>0</v>
      </c>
    </row>
    <row r="435" spans="2:19" x14ac:dyDescent="0.25">
      <c r="B435" s="3"/>
      <c r="C435" s="3"/>
      <c r="D435" s="3"/>
      <c r="I435" s="6"/>
      <c r="J435" s="6"/>
      <c r="K435" s="6"/>
      <c r="L435" s="15"/>
      <c r="N435" s="6"/>
      <c r="O435" s="6"/>
      <c r="P435" s="6"/>
      <c r="Q435" s="15"/>
      <c r="S435" s="3">
        <f t="shared" si="10"/>
        <v>0</v>
      </c>
    </row>
    <row r="436" spans="2:19" x14ac:dyDescent="0.25">
      <c r="B436" s="3"/>
      <c r="C436" s="3"/>
      <c r="D436" s="3"/>
      <c r="I436" s="6"/>
      <c r="J436" s="6"/>
      <c r="K436" s="6"/>
      <c r="L436" s="15"/>
      <c r="N436" s="6"/>
      <c r="O436" s="6"/>
      <c r="P436" s="6"/>
      <c r="Q436" s="15"/>
      <c r="S436" s="3">
        <f t="shared" si="10"/>
        <v>0</v>
      </c>
    </row>
    <row r="437" spans="2:19" x14ac:dyDescent="0.25">
      <c r="B437" s="3"/>
      <c r="C437" s="3"/>
      <c r="D437" s="3"/>
      <c r="I437" s="6"/>
      <c r="J437" s="6"/>
      <c r="K437" s="6"/>
      <c r="L437" s="15"/>
      <c r="N437" s="6"/>
      <c r="O437" s="6"/>
      <c r="P437" s="6"/>
      <c r="Q437" s="15"/>
      <c r="S437" s="3">
        <f t="shared" si="10"/>
        <v>0</v>
      </c>
    </row>
    <row r="438" spans="2:19" x14ac:dyDescent="0.25">
      <c r="B438" s="3"/>
      <c r="C438" s="3"/>
      <c r="D438" s="3"/>
      <c r="I438" s="6"/>
      <c r="J438" s="6"/>
      <c r="K438" s="6"/>
      <c r="L438" s="15"/>
      <c r="N438" s="6"/>
      <c r="O438" s="6"/>
      <c r="P438" s="6"/>
      <c r="Q438" s="15"/>
      <c r="S438" s="3">
        <f t="shared" si="10"/>
        <v>0</v>
      </c>
    </row>
    <row r="439" spans="2:19" x14ac:dyDescent="0.25">
      <c r="B439" s="3"/>
      <c r="C439" s="3"/>
      <c r="D439" s="3"/>
      <c r="I439" s="6"/>
      <c r="J439" s="6"/>
      <c r="K439" s="6"/>
      <c r="L439" s="15"/>
      <c r="N439" s="6"/>
      <c r="O439" s="6"/>
      <c r="P439" s="6"/>
      <c r="Q439" s="15"/>
      <c r="S439" s="3">
        <f t="shared" si="10"/>
        <v>0</v>
      </c>
    </row>
    <row r="440" spans="2:19" x14ac:dyDescent="0.25">
      <c r="B440" s="3"/>
      <c r="C440" s="3"/>
      <c r="D440" s="3"/>
      <c r="I440" s="6"/>
      <c r="J440" s="6"/>
      <c r="K440" s="6"/>
      <c r="L440" s="15"/>
      <c r="N440" s="6"/>
      <c r="O440" s="6"/>
      <c r="P440" s="6"/>
      <c r="Q440" s="15"/>
      <c r="S440" s="3">
        <f t="shared" si="10"/>
        <v>0</v>
      </c>
    </row>
    <row r="441" spans="2:19" x14ac:dyDescent="0.25">
      <c r="B441" s="3"/>
      <c r="C441" s="3"/>
      <c r="D441" s="3"/>
      <c r="I441" s="6"/>
      <c r="J441" s="6"/>
      <c r="K441" s="6"/>
      <c r="L441" s="15"/>
      <c r="N441" s="6"/>
      <c r="O441" s="6"/>
      <c r="P441" s="6"/>
      <c r="Q441" s="15"/>
      <c r="S441" s="3">
        <f t="shared" si="10"/>
        <v>0</v>
      </c>
    </row>
    <row r="442" spans="2:19" x14ac:dyDescent="0.25">
      <c r="B442" s="3"/>
      <c r="C442" s="3"/>
      <c r="D442" s="3"/>
      <c r="I442" s="6"/>
      <c r="J442" s="6"/>
      <c r="K442" s="6"/>
      <c r="L442" s="15"/>
      <c r="N442" s="6"/>
      <c r="O442" s="6"/>
      <c r="P442" s="6"/>
      <c r="Q442" s="15"/>
      <c r="S442" s="3">
        <f t="shared" si="10"/>
        <v>0</v>
      </c>
    </row>
    <row r="443" spans="2:19" x14ac:dyDescent="0.25">
      <c r="B443" s="3"/>
      <c r="C443" s="3"/>
      <c r="D443" s="3"/>
      <c r="I443" s="6"/>
      <c r="J443" s="6"/>
      <c r="K443" s="6"/>
      <c r="L443" s="15"/>
      <c r="N443" s="6"/>
      <c r="O443" s="6"/>
      <c r="P443" s="6"/>
      <c r="Q443" s="15"/>
      <c r="S443" s="3">
        <f t="shared" si="10"/>
        <v>0</v>
      </c>
    </row>
    <row r="444" spans="2:19" x14ac:dyDescent="0.25">
      <c r="B444" s="3"/>
      <c r="C444" s="3"/>
      <c r="D444" s="3"/>
      <c r="I444" s="6"/>
      <c r="J444" s="6"/>
      <c r="K444" s="6"/>
      <c r="L444" s="15"/>
      <c r="N444" s="6"/>
      <c r="O444" s="6"/>
      <c r="P444" s="6"/>
      <c r="Q444" s="15"/>
      <c r="S444" s="3">
        <f t="shared" si="10"/>
        <v>0</v>
      </c>
    </row>
    <row r="445" spans="2:19" x14ac:dyDescent="0.25">
      <c r="B445" s="3"/>
      <c r="C445" s="3"/>
      <c r="D445" s="3"/>
      <c r="I445" s="6"/>
      <c r="J445" s="6"/>
      <c r="K445" s="6"/>
      <c r="L445" s="15"/>
      <c r="N445" s="6"/>
      <c r="O445" s="6"/>
      <c r="P445" s="6"/>
      <c r="Q445" s="15"/>
      <c r="S445" s="3">
        <f t="shared" si="10"/>
        <v>0</v>
      </c>
    </row>
    <row r="446" spans="2:19" x14ac:dyDescent="0.25">
      <c r="B446" s="3"/>
      <c r="C446" s="3"/>
      <c r="D446" s="3"/>
      <c r="I446" s="6"/>
      <c r="J446" s="6"/>
      <c r="K446" s="6"/>
      <c r="L446" s="15"/>
      <c r="N446" s="6"/>
      <c r="O446" s="6"/>
      <c r="P446" s="6"/>
      <c r="Q446" s="15"/>
      <c r="S446" s="3">
        <f t="shared" si="10"/>
        <v>0</v>
      </c>
    </row>
    <row r="447" spans="2:19" x14ac:dyDescent="0.25">
      <c r="B447" s="3"/>
      <c r="C447" s="3"/>
      <c r="D447" s="3"/>
      <c r="I447" s="6"/>
      <c r="J447" s="6"/>
      <c r="K447" s="6"/>
      <c r="L447" s="15"/>
      <c r="N447" s="6"/>
      <c r="O447" s="6"/>
      <c r="P447" s="6"/>
      <c r="Q447" s="15"/>
      <c r="S447" s="3">
        <f t="shared" si="10"/>
        <v>0</v>
      </c>
    </row>
    <row r="448" spans="2:19" x14ac:dyDescent="0.25">
      <c r="B448" s="3"/>
      <c r="C448" s="3"/>
      <c r="D448" s="3"/>
      <c r="I448" s="6"/>
      <c r="J448" s="6"/>
      <c r="K448" s="6"/>
      <c r="L448" s="15"/>
      <c r="N448" s="6"/>
      <c r="O448" s="6"/>
      <c r="P448" s="6"/>
      <c r="Q448" s="15"/>
      <c r="S448" s="3">
        <f t="shared" si="10"/>
        <v>0</v>
      </c>
    </row>
    <row r="449" spans="2:19" x14ac:dyDescent="0.25">
      <c r="B449" s="3"/>
      <c r="C449" s="3"/>
      <c r="D449" s="3"/>
      <c r="I449" s="6"/>
      <c r="J449" s="6"/>
      <c r="K449" s="6"/>
      <c r="L449" s="15"/>
      <c r="N449" s="6"/>
      <c r="O449" s="6"/>
      <c r="P449" s="6"/>
      <c r="Q449" s="15"/>
      <c r="S449" s="3">
        <f t="shared" si="10"/>
        <v>0</v>
      </c>
    </row>
    <row r="450" spans="2:19" x14ac:dyDescent="0.25">
      <c r="B450" s="3"/>
      <c r="C450" s="3"/>
      <c r="D450" s="3"/>
      <c r="I450" s="6"/>
      <c r="J450" s="6"/>
      <c r="K450" s="6"/>
      <c r="L450" s="15"/>
      <c r="N450" s="6"/>
      <c r="O450" s="6"/>
      <c r="P450" s="6"/>
      <c r="Q450" s="15"/>
      <c r="S450" s="3">
        <f t="shared" si="10"/>
        <v>0</v>
      </c>
    </row>
    <row r="451" spans="2:19" x14ac:dyDescent="0.25">
      <c r="B451" s="3"/>
      <c r="C451" s="3"/>
      <c r="D451" s="3"/>
      <c r="I451" s="6"/>
      <c r="J451" s="6"/>
      <c r="K451" s="6"/>
      <c r="L451" s="15"/>
      <c r="N451" s="6"/>
      <c r="O451" s="6"/>
      <c r="P451" s="6"/>
      <c r="Q451" s="15"/>
      <c r="S451" s="3">
        <f t="shared" si="10"/>
        <v>0</v>
      </c>
    </row>
    <row r="452" spans="2:19" x14ac:dyDescent="0.25">
      <c r="B452" s="3"/>
      <c r="C452" s="3"/>
      <c r="D452" s="3"/>
      <c r="I452" s="6"/>
      <c r="J452" s="6"/>
      <c r="K452" s="6"/>
      <c r="L452" s="15"/>
      <c r="N452" s="6"/>
      <c r="O452" s="6"/>
      <c r="P452" s="6"/>
      <c r="Q452" s="15"/>
      <c r="S452" s="3">
        <f t="shared" si="10"/>
        <v>0</v>
      </c>
    </row>
    <row r="453" spans="2:19" x14ac:dyDescent="0.25">
      <c r="B453" s="3"/>
      <c r="C453" s="3"/>
      <c r="D453" s="3"/>
      <c r="I453" s="6"/>
      <c r="J453" s="6"/>
      <c r="K453" s="6"/>
      <c r="L453" s="15"/>
      <c r="N453" s="6"/>
      <c r="O453" s="6"/>
      <c r="P453" s="6"/>
      <c r="Q453" s="15"/>
      <c r="S453" s="3">
        <f t="shared" si="10"/>
        <v>0</v>
      </c>
    </row>
    <row r="454" spans="2:19" x14ac:dyDescent="0.25">
      <c r="B454" s="3"/>
      <c r="C454" s="3"/>
      <c r="D454" s="3"/>
      <c r="I454" s="6"/>
      <c r="J454" s="6"/>
      <c r="K454" s="6"/>
      <c r="L454" s="15"/>
      <c r="N454" s="6"/>
      <c r="O454" s="6"/>
      <c r="P454" s="6"/>
      <c r="Q454" s="15"/>
      <c r="S454" s="3">
        <f t="shared" si="10"/>
        <v>0</v>
      </c>
    </row>
    <row r="455" spans="2:19" x14ac:dyDescent="0.25">
      <c r="B455" s="3"/>
      <c r="C455" s="3"/>
      <c r="D455" s="3"/>
      <c r="I455" s="6"/>
      <c r="J455" s="6"/>
      <c r="K455" s="6"/>
      <c r="L455" s="15"/>
      <c r="N455" s="6"/>
      <c r="O455" s="6"/>
      <c r="P455" s="6"/>
      <c r="Q455" s="15"/>
      <c r="S455" s="3">
        <f t="shared" si="10"/>
        <v>0</v>
      </c>
    </row>
    <row r="456" spans="2:19" x14ac:dyDescent="0.25">
      <c r="B456" s="3"/>
      <c r="C456" s="3"/>
      <c r="D456" s="3"/>
      <c r="I456" s="6"/>
      <c r="J456" s="6"/>
      <c r="K456" s="6"/>
      <c r="L456" s="15"/>
      <c r="N456" s="6"/>
      <c r="O456" s="6"/>
      <c r="P456" s="6"/>
      <c r="Q456" s="15"/>
      <c r="S456" s="3">
        <f t="shared" si="10"/>
        <v>0</v>
      </c>
    </row>
    <row r="457" spans="2:19" x14ac:dyDescent="0.25">
      <c r="B457" s="3"/>
      <c r="C457" s="3"/>
      <c r="D457" s="3"/>
      <c r="I457" s="6"/>
      <c r="J457" s="6"/>
      <c r="K457" s="6"/>
      <c r="L457" s="15"/>
      <c r="N457" s="6"/>
      <c r="O457" s="6"/>
      <c r="P457" s="6"/>
      <c r="Q457" s="15"/>
      <c r="S457" s="3">
        <f t="shared" si="10"/>
        <v>0</v>
      </c>
    </row>
    <row r="458" spans="2:19" x14ac:dyDescent="0.25">
      <c r="B458" s="3"/>
      <c r="C458" s="3"/>
      <c r="D458" s="3"/>
      <c r="I458" s="6"/>
      <c r="J458" s="6"/>
      <c r="K458" s="6"/>
      <c r="L458" s="15"/>
      <c r="N458" s="6"/>
      <c r="O458" s="6"/>
      <c r="P458" s="6"/>
      <c r="Q458" s="15"/>
      <c r="S458" s="3">
        <f t="shared" si="10"/>
        <v>0</v>
      </c>
    </row>
    <row r="459" spans="2:19" x14ac:dyDescent="0.25">
      <c r="B459" s="3"/>
      <c r="C459" s="3"/>
      <c r="D459" s="3"/>
      <c r="I459" s="6"/>
      <c r="J459" s="6"/>
      <c r="K459" s="6"/>
      <c r="L459" s="15"/>
      <c r="N459" s="6"/>
      <c r="O459" s="6"/>
      <c r="P459" s="6"/>
      <c r="Q459" s="15"/>
      <c r="S459" s="3">
        <f t="shared" si="10"/>
        <v>0</v>
      </c>
    </row>
    <row r="460" spans="2:19" x14ac:dyDescent="0.25">
      <c r="B460" s="3"/>
      <c r="C460" s="3"/>
      <c r="D460" s="3"/>
      <c r="I460" s="6"/>
      <c r="J460" s="6"/>
      <c r="K460" s="6"/>
      <c r="L460" s="15"/>
      <c r="N460" s="6"/>
      <c r="O460" s="6"/>
      <c r="P460" s="6"/>
      <c r="Q460" s="15"/>
      <c r="S460" s="3">
        <f t="shared" si="10"/>
        <v>0</v>
      </c>
    </row>
    <row r="461" spans="2:19" x14ac:dyDescent="0.25">
      <c r="B461" s="3"/>
      <c r="C461" s="3"/>
      <c r="D461" s="3"/>
      <c r="I461" s="6"/>
      <c r="J461" s="6"/>
      <c r="K461" s="6"/>
      <c r="L461" s="15"/>
      <c r="N461" s="6"/>
      <c r="O461" s="6"/>
      <c r="P461" s="6"/>
      <c r="Q461" s="15"/>
      <c r="S461" s="3">
        <f t="shared" si="10"/>
        <v>0</v>
      </c>
    </row>
    <row r="462" spans="2:19" x14ac:dyDescent="0.25">
      <c r="B462" s="3"/>
      <c r="C462" s="3"/>
      <c r="D462" s="3"/>
      <c r="I462" s="6"/>
      <c r="J462" s="6"/>
      <c r="K462" s="6"/>
      <c r="L462" s="15"/>
      <c r="N462" s="6"/>
      <c r="O462" s="6"/>
      <c r="P462" s="6"/>
      <c r="Q462" s="15"/>
      <c r="S462" s="3">
        <f t="shared" si="10"/>
        <v>0</v>
      </c>
    </row>
    <row r="463" spans="2:19" x14ac:dyDescent="0.25">
      <c r="B463" s="3"/>
      <c r="C463" s="3"/>
      <c r="D463" s="3"/>
      <c r="I463" s="6"/>
      <c r="J463" s="6"/>
      <c r="K463" s="6"/>
      <c r="L463" s="15"/>
      <c r="N463" s="6"/>
      <c r="O463" s="6"/>
      <c r="P463" s="6"/>
      <c r="Q463" s="15"/>
      <c r="S463" s="3">
        <f t="shared" si="10"/>
        <v>0</v>
      </c>
    </row>
    <row r="464" spans="2:19" x14ac:dyDescent="0.25">
      <c r="B464" s="3"/>
      <c r="C464" s="3"/>
      <c r="D464" s="3"/>
      <c r="I464" s="6"/>
      <c r="J464" s="6"/>
      <c r="K464" s="6"/>
      <c r="L464" s="15"/>
      <c r="N464" s="6"/>
      <c r="O464" s="6"/>
      <c r="P464" s="6"/>
      <c r="Q464" s="15"/>
      <c r="S464" s="3">
        <f t="shared" si="10"/>
        <v>0</v>
      </c>
    </row>
    <row r="465" spans="2:19" x14ac:dyDescent="0.25">
      <c r="B465" s="3"/>
      <c r="C465" s="3"/>
      <c r="D465" s="3"/>
      <c r="I465" s="6"/>
      <c r="J465" s="6"/>
      <c r="K465" s="6"/>
      <c r="L465" s="15"/>
      <c r="N465" s="6"/>
      <c r="O465" s="6"/>
      <c r="P465" s="6"/>
      <c r="Q465" s="15"/>
      <c r="S465" s="3">
        <f t="shared" si="10"/>
        <v>0</v>
      </c>
    </row>
    <row r="466" spans="2:19" x14ac:dyDescent="0.25">
      <c r="B466" s="3"/>
      <c r="C466" s="3"/>
      <c r="D466" s="3"/>
      <c r="I466" s="6"/>
      <c r="J466" s="6"/>
      <c r="K466" s="6"/>
      <c r="L466" s="15"/>
      <c r="N466" s="6"/>
      <c r="O466" s="6"/>
      <c r="P466" s="6"/>
      <c r="Q466" s="15"/>
      <c r="S466" s="3">
        <f t="shared" si="10"/>
        <v>0</v>
      </c>
    </row>
    <row r="467" spans="2:19" x14ac:dyDescent="0.25">
      <c r="B467" s="3"/>
      <c r="C467" s="3"/>
      <c r="D467" s="3"/>
      <c r="I467" s="6"/>
      <c r="J467" s="6"/>
      <c r="K467" s="6"/>
      <c r="L467" s="15"/>
      <c r="N467" s="6"/>
      <c r="O467" s="6"/>
      <c r="P467" s="6"/>
      <c r="Q467" s="15"/>
      <c r="S467" s="3">
        <f t="shared" si="10"/>
        <v>0</v>
      </c>
    </row>
    <row r="468" spans="2:19" x14ac:dyDescent="0.25">
      <c r="B468" s="3"/>
      <c r="C468" s="3"/>
      <c r="D468" s="3"/>
      <c r="I468" s="6"/>
      <c r="J468" s="6"/>
      <c r="K468" s="6"/>
      <c r="L468" s="15"/>
      <c r="N468" s="6"/>
      <c r="O468" s="6"/>
      <c r="P468" s="6"/>
      <c r="Q468" s="15"/>
      <c r="S468" s="3">
        <f t="shared" si="10"/>
        <v>0</v>
      </c>
    </row>
    <row r="469" spans="2:19" x14ac:dyDescent="0.25">
      <c r="B469" s="3"/>
      <c r="C469" s="3"/>
      <c r="D469" s="3"/>
      <c r="I469" s="6"/>
      <c r="J469" s="6"/>
      <c r="K469" s="6"/>
      <c r="L469" s="15"/>
      <c r="N469" s="6"/>
      <c r="O469" s="6"/>
      <c r="P469" s="6"/>
      <c r="Q469" s="15"/>
      <c r="S469" s="3">
        <f t="shared" si="10"/>
        <v>0</v>
      </c>
    </row>
    <row r="470" spans="2:19" x14ac:dyDescent="0.25">
      <c r="B470" s="3"/>
      <c r="C470" s="3"/>
      <c r="D470" s="3"/>
      <c r="I470" s="6"/>
      <c r="J470" s="6"/>
      <c r="K470" s="6"/>
      <c r="L470" s="15"/>
      <c r="N470" s="6"/>
      <c r="O470" s="6"/>
      <c r="P470" s="6"/>
      <c r="Q470" s="15"/>
      <c r="S470" s="3">
        <f t="shared" si="10"/>
        <v>0</v>
      </c>
    </row>
    <row r="471" spans="2:19" x14ac:dyDescent="0.25">
      <c r="B471" s="3"/>
      <c r="C471" s="3"/>
      <c r="D471" s="3"/>
      <c r="I471" s="6"/>
      <c r="J471" s="6"/>
      <c r="K471" s="6"/>
      <c r="L471" s="15"/>
      <c r="N471" s="6"/>
      <c r="O471" s="6"/>
      <c r="P471" s="6"/>
      <c r="Q471" s="15"/>
      <c r="S471" s="3">
        <f t="shared" si="10"/>
        <v>0</v>
      </c>
    </row>
    <row r="472" spans="2:19" x14ac:dyDescent="0.25">
      <c r="B472" s="3"/>
      <c r="C472" s="3"/>
      <c r="D472" s="3"/>
      <c r="I472" s="6"/>
      <c r="J472" s="6"/>
      <c r="K472" s="6"/>
      <c r="L472" s="15"/>
      <c r="N472" s="6"/>
      <c r="O472" s="6"/>
      <c r="P472" s="6"/>
      <c r="Q472" s="15"/>
      <c r="S472" s="3">
        <f t="shared" si="10"/>
        <v>0</v>
      </c>
    </row>
    <row r="473" spans="2:19" x14ac:dyDescent="0.25">
      <c r="B473" s="3"/>
      <c r="C473" s="3"/>
      <c r="D473" s="3"/>
      <c r="I473" s="6"/>
      <c r="J473" s="6"/>
      <c r="K473" s="6"/>
      <c r="L473" s="15"/>
      <c r="N473" s="6"/>
      <c r="O473" s="6"/>
      <c r="P473" s="6"/>
      <c r="Q473" s="15"/>
      <c r="S473" s="3">
        <f t="shared" si="10"/>
        <v>0</v>
      </c>
    </row>
    <row r="474" spans="2:19" x14ac:dyDescent="0.25">
      <c r="B474" s="3"/>
      <c r="C474" s="3"/>
      <c r="D474" s="3"/>
      <c r="I474" s="6"/>
      <c r="J474" s="6"/>
      <c r="K474" s="6"/>
      <c r="L474" s="15"/>
      <c r="N474" s="6"/>
      <c r="O474" s="6"/>
      <c r="P474" s="6"/>
      <c r="Q474" s="15"/>
      <c r="S474" s="3">
        <f t="shared" si="10"/>
        <v>0</v>
      </c>
    </row>
    <row r="475" spans="2:19" x14ac:dyDescent="0.25">
      <c r="B475" s="3"/>
      <c r="C475" s="3"/>
      <c r="D475" s="3"/>
      <c r="I475" s="6"/>
      <c r="J475" s="6"/>
      <c r="K475" s="6"/>
      <c r="L475" s="15"/>
      <c r="N475" s="6"/>
      <c r="O475" s="6"/>
      <c r="P475" s="6"/>
      <c r="Q475" s="15"/>
      <c r="S475" s="3">
        <f t="shared" si="10"/>
        <v>0</v>
      </c>
    </row>
    <row r="476" spans="2:19" x14ac:dyDescent="0.25">
      <c r="B476" s="3"/>
      <c r="C476" s="3"/>
      <c r="D476" s="3"/>
      <c r="I476" s="6"/>
      <c r="J476" s="6"/>
      <c r="K476" s="6"/>
      <c r="L476" s="15"/>
      <c r="N476" s="6"/>
      <c r="O476" s="6"/>
      <c r="P476" s="6"/>
      <c r="Q476" s="15"/>
      <c r="S476" s="3">
        <f t="shared" si="10"/>
        <v>0</v>
      </c>
    </row>
    <row r="477" spans="2:19" x14ac:dyDescent="0.25">
      <c r="B477" s="3"/>
      <c r="C477" s="3"/>
      <c r="D477" s="3"/>
      <c r="I477" s="6"/>
      <c r="J477" s="6"/>
      <c r="K477" s="6"/>
      <c r="L477" s="15"/>
      <c r="N477" s="6"/>
      <c r="O477" s="6"/>
      <c r="P477" s="6"/>
      <c r="Q477" s="15"/>
      <c r="S477" s="3">
        <f t="shared" si="10"/>
        <v>0</v>
      </c>
    </row>
    <row r="478" spans="2:19" x14ac:dyDescent="0.25">
      <c r="B478" s="3"/>
      <c r="C478" s="3"/>
      <c r="D478" s="3"/>
      <c r="I478" s="6"/>
      <c r="J478" s="6"/>
      <c r="K478" s="6"/>
      <c r="L478" s="15"/>
      <c r="N478" s="6"/>
      <c r="O478" s="6"/>
      <c r="P478" s="6"/>
      <c r="Q478" s="15"/>
      <c r="S478" s="3">
        <f t="shared" ref="S478:S541" si="11">SUM(D478-B478)</f>
        <v>0</v>
      </c>
    </row>
    <row r="479" spans="2:19" x14ac:dyDescent="0.25">
      <c r="B479" s="3"/>
      <c r="C479" s="3"/>
      <c r="D479" s="3"/>
      <c r="I479" s="6"/>
      <c r="J479" s="6"/>
      <c r="K479" s="6"/>
      <c r="L479" s="15"/>
      <c r="N479" s="6"/>
      <c r="O479" s="6"/>
      <c r="P479" s="6"/>
      <c r="Q479" s="15"/>
      <c r="S479" s="3">
        <f t="shared" si="11"/>
        <v>0</v>
      </c>
    </row>
    <row r="480" spans="2:19" x14ac:dyDescent="0.25">
      <c r="B480" s="3"/>
      <c r="C480" s="3"/>
      <c r="D480" s="3"/>
      <c r="I480" s="6"/>
      <c r="J480" s="6"/>
      <c r="K480" s="6"/>
      <c r="L480" s="15"/>
      <c r="N480" s="6"/>
      <c r="O480" s="6"/>
      <c r="P480" s="6"/>
      <c r="Q480" s="15"/>
      <c r="S480" s="3">
        <f t="shared" si="11"/>
        <v>0</v>
      </c>
    </row>
    <row r="481" spans="2:19" x14ac:dyDescent="0.25">
      <c r="B481" s="3"/>
      <c r="C481" s="3"/>
      <c r="D481" s="3"/>
      <c r="I481" s="6"/>
      <c r="J481" s="6"/>
      <c r="K481" s="6"/>
      <c r="L481" s="15"/>
      <c r="N481" s="6"/>
      <c r="O481" s="6"/>
      <c r="P481" s="6"/>
      <c r="Q481" s="15"/>
      <c r="S481" s="3">
        <f t="shared" si="11"/>
        <v>0</v>
      </c>
    </row>
    <row r="482" spans="2:19" x14ac:dyDescent="0.25">
      <c r="B482" s="3"/>
      <c r="C482" s="3"/>
      <c r="D482" s="3"/>
      <c r="I482" s="6"/>
      <c r="J482" s="6"/>
      <c r="K482" s="6"/>
      <c r="L482" s="15"/>
      <c r="N482" s="6"/>
      <c r="O482" s="6"/>
      <c r="P482" s="6"/>
      <c r="Q482" s="15"/>
      <c r="S482" s="3">
        <f t="shared" si="11"/>
        <v>0</v>
      </c>
    </row>
    <row r="483" spans="2:19" x14ac:dyDescent="0.25">
      <c r="B483" s="3"/>
      <c r="C483" s="3"/>
      <c r="D483" s="3"/>
      <c r="I483" s="6"/>
      <c r="J483" s="6"/>
      <c r="K483" s="6"/>
      <c r="L483" s="15"/>
      <c r="N483" s="6"/>
      <c r="O483" s="6"/>
      <c r="P483" s="6"/>
      <c r="Q483" s="15"/>
      <c r="S483" s="3">
        <f t="shared" si="11"/>
        <v>0</v>
      </c>
    </row>
    <row r="484" spans="2:19" x14ac:dyDescent="0.25">
      <c r="B484" s="3"/>
      <c r="C484" s="3"/>
      <c r="D484" s="3"/>
      <c r="I484" s="6"/>
      <c r="J484" s="6"/>
      <c r="K484" s="6"/>
      <c r="L484" s="15"/>
      <c r="N484" s="6"/>
      <c r="O484" s="6"/>
      <c r="P484" s="6"/>
      <c r="Q484" s="15"/>
      <c r="S484" s="3">
        <f t="shared" si="11"/>
        <v>0</v>
      </c>
    </row>
    <row r="485" spans="2:19" x14ac:dyDescent="0.25">
      <c r="B485" s="3"/>
      <c r="C485" s="3"/>
      <c r="D485" s="3"/>
      <c r="I485" s="6"/>
      <c r="J485" s="6"/>
      <c r="K485" s="6"/>
      <c r="L485" s="15"/>
      <c r="N485" s="6"/>
      <c r="O485" s="6"/>
      <c r="P485" s="6"/>
      <c r="Q485" s="15"/>
      <c r="S485" s="3">
        <f t="shared" si="11"/>
        <v>0</v>
      </c>
    </row>
    <row r="486" spans="2:19" x14ac:dyDescent="0.25">
      <c r="B486" s="3"/>
      <c r="C486" s="3"/>
      <c r="D486" s="3"/>
      <c r="I486" s="6"/>
      <c r="J486" s="6"/>
      <c r="K486" s="6"/>
      <c r="L486" s="15"/>
      <c r="N486" s="6"/>
      <c r="O486" s="6"/>
      <c r="P486" s="6"/>
      <c r="Q486" s="15"/>
      <c r="S486" s="3">
        <f t="shared" si="11"/>
        <v>0</v>
      </c>
    </row>
    <row r="487" spans="2:19" x14ac:dyDescent="0.25">
      <c r="B487" s="3"/>
      <c r="C487" s="3"/>
      <c r="D487" s="3"/>
      <c r="I487" s="6"/>
      <c r="J487" s="6"/>
      <c r="K487" s="6"/>
      <c r="L487" s="15"/>
      <c r="N487" s="6"/>
      <c r="O487" s="6"/>
      <c r="P487" s="6"/>
      <c r="Q487" s="15"/>
      <c r="S487" s="3">
        <f t="shared" si="11"/>
        <v>0</v>
      </c>
    </row>
    <row r="488" spans="2:19" x14ac:dyDescent="0.25">
      <c r="B488" s="3"/>
      <c r="C488" s="3"/>
      <c r="D488" s="3"/>
      <c r="I488" s="6"/>
      <c r="J488" s="6"/>
      <c r="K488" s="6"/>
      <c r="L488" s="15"/>
      <c r="N488" s="6"/>
      <c r="O488" s="6"/>
      <c r="P488" s="6"/>
      <c r="Q488" s="15"/>
      <c r="S488" s="3">
        <f t="shared" si="11"/>
        <v>0</v>
      </c>
    </row>
    <row r="489" spans="2:19" x14ac:dyDescent="0.25">
      <c r="B489" s="3"/>
      <c r="C489" s="3"/>
      <c r="D489" s="3"/>
      <c r="I489" s="6"/>
      <c r="J489" s="6"/>
      <c r="K489" s="6"/>
      <c r="L489" s="15"/>
      <c r="N489" s="6"/>
      <c r="O489" s="6"/>
      <c r="P489" s="6"/>
      <c r="Q489" s="15"/>
      <c r="S489" s="3">
        <f t="shared" si="11"/>
        <v>0</v>
      </c>
    </row>
    <row r="490" spans="2:19" x14ac:dyDescent="0.25">
      <c r="B490" s="3"/>
      <c r="C490" s="3"/>
      <c r="D490" s="3"/>
      <c r="I490" s="6"/>
      <c r="J490" s="6"/>
      <c r="K490" s="6"/>
      <c r="L490" s="15"/>
      <c r="N490" s="6"/>
      <c r="O490" s="6"/>
      <c r="P490" s="6"/>
      <c r="Q490" s="15"/>
      <c r="S490" s="3">
        <f t="shared" si="11"/>
        <v>0</v>
      </c>
    </row>
    <row r="491" spans="2:19" x14ac:dyDescent="0.25">
      <c r="B491" s="3"/>
      <c r="C491" s="3"/>
      <c r="D491" s="3"/>
      <c r="I491" s="6"/>
      <c r="J491" s="6"/>
      <c r="K491" s="6"/>
      <c r="L491" s="15"/>
      <c r="N491" s="6"/>
      <c r="O491" s="6"/>
      <c r="P491" s="6"/>
      <c r="Q491" s="15"/>
      <c r="S491" s="3">
        <f t="shared" si="11"/>
        <v>0</v>
      </c>
    </row>
    <row r="492" spans="2:19" x14ac:dyDescent="0.25">
      <c r="B492" s="3"/>
      <c r="C492" s="3"/>
      <c r="D492" s="3"/>
      <c r="I492" s="6"/>
      <c r="J492" s="6"/>
      <c r="K492" s="6"/>
      <c r="L492" s="15"/>
      <c r="N492" s="6"/>
      <c r="O492" s="6"/>
      <c r="P492" s="6"/>
      <c r="Q492" s="15"/>
      <c r="S492" s="3">
        <f t="shared" si="11"/>
        <v>0</v>
      </c>
    </row>
    <row r="493" spans="2:19" x14ac:dyDescent="0.25">
      <c r="B493" s="3"/>
      <c r="C493" s="3"/>
      <c r="D493" s="3"/>
      <c r="I493" s="6"/>
      <c r="J493" s="6"/>
      <c r="K493" s="6"/>
      <c r="L493" s="15"/>
      <c r="N493" s="6"/>
      <c r="O493" s="6"/>
      <c r="P493" s="6"/>
      <c r="Q493" s="15"/>
      <c r="S493" s="3">
        <f t="shared" si="11"/>
        <v>0</v>
      </c>
    </row>
    <row r="494" spans="2:19" x14ac:dyDescent="0.25">
      <c r="B494" s="3"/>
      <c r="C494" s="3"/>
      <c r="D494" s="3"/>
      <c r="I494" s="6"/>
      <c r="J494" s="6"/>
      <c r="K494" s="6"/>
      <c r="L494" s="15"/>
      <c r="N494" s="6"/>
      <c r="O494" s="6"/>
      <c r="P494" s="6"/>
      <c r="Q494" s="15"/>
      <c r="S494" s="3">
        <f t="shared" si="11"/>
        <v>0</v>
      </c>
    </row>
    <row r="495" spans="2:19" x14ac:dyDescent="0.25">
      <c r="B495" s="3"/>
      <c r="C495" s="3"/>
      <c r="D495" s="3"/>
      <c r="I495" s="6"/>
      <c r="J495" s="6"/>
      <c r="K495" s="6"/>
      <c r="L495" s="15"/>
      <c r="N495" s="6"/>
      <c r="O495" s="6"/>
      <c r="P495" s="6"/>
      <c r="Q495" s="15"/>
      <c r="S495" s="3">
        <f t="shared" si="11"/>
        <v>0</v>
      </c>
    </row>
    <row r="496" spans="2:19" x14ac:dyDescent="0.25">
      <c r="B496" s="3"/>
      <c r="C496" s="3"/>
      <c r="D496" s="3"/>
      <c r="I496" s="6"/>
      <c r="J496" s="6"/>
      <c r="K496" s="6"/>
      <c r="L496" s="15"/>
      <c r="N496" s="6"/>
      <c r="O496" s="6"/>
      <c r="P496" s="6"/>
      <c r="Q496" s="15"/>
      <c r="S496" s="3">
        <f t="shared" si="11"/>
        <v>0</v>
      </c>
    </row>
    <row r="497" spans="2:19" x14ac:dyDescent="0.25">
      <c r="B497" s="3"/>
      <c r="C497" s="3"/>
      <c r="D497" s="3"/>
      <c r="I497" s="6"/>
      <c r="J497" s="6"/>
      <c r="K497" s="6"/>
      <c r="L497" s="15"/>
      <c r="N497" s="6"/>
      <c r="O497" s="6"/>
      <c r="P497" s="6"/>
      <c r="Q497" s="15"/>
      <c r="S497" s="3">
        <f t="shared" si="11"/>
        <v>0</v>
      </c>
    </row>
    <row r="498" spans="2:19" x14ac:dyDescent="0.25">
      <c r="B498" s="3"/>
      <c r="C498" s="3"/>
      <c r="D498" s="3"/>
      <c r="I498" s="6"/>
      <c r="J498" s="6"/>
      <c r="K498" s="6"/>
      <c r="L498" s="15"/>
      <c r="N498" s="6"/>
      <c r="O498" s="6"/>
      <c r="P498" s="6"/>
      <c r="Q498" s="15"/>
      <c r="S498" s="3">
        <f t="shared" si="11"/>
        <v>0</v>
      </c>
    </row>
    <row r="499" spans="2:19" x14ac:dyDescent="0.25">
      <c r="B499" s="3"/>
      <c r="C499" s="3"/>
      <c r="D499" s="3"/>
      <c r="I499" s="6"/>
      <c r="J499" s="6"/>
      <c r="K499" s="6"/>
      <c r="L499" s="15"/>
      <c r="N499" s="6"/>
      <c r="O499" s="6"/>
      <c r="P499" s="6"/>
      <c r="Q499" s="15"/>
      <c r="S499" s="3">
        <f t="shared" si="11"/>
        <v>0</v>
      </c>
    </row>
    <row r="500" spans="2:19" x14ac:dyDescent="0.25">
      <c r="B500" s="3"/>
      <c r="C500" s="3"/>
      <c r="D500" s="3"/>
      <c r="I500" s="6"/>
      <c r="J500" s="6"/>
      <c r="K500" s="6"/>
      <c r="L500" s="15"/>
      <c r="N500" s="6"/>
      <c r="O500" s="6"/>
      <c r="P500" s="6"/>
      <c r="Q500" s="15"/>
      <c r="S500" s="3">
        <f t="shared" si="11"/>
        <v>0</v>
      </c>
    </row>
    <row r="501" spans="2:19" x14ac:dyDescent="0.25">
      <c r="B501" s="3"/>
      <c r="C501" s="3"/>
      <c r="D501" s="3"/>
      <c r="I501" s="6"/>
      <c r="J501" s="6"/>
      <c r="K501" s="6"/>
      <c r="L501" s="15"/>
      <c r="N501" s="6"/>
      <c r="O501" s="6"/>
      <c r="P501" s="6"/>
      <c r="Q501" s="15"/>
      <c r="S501" s="3">
        <f t="shared" si="11"/>
        <v>0</v>
      </c>
    </row>
    <row r="502" spans="2:19" x14ac:dyDescent="0.25">
      <c r="B502" s="3"/>
      <c r="C502" s="3"/>
      <c r="D502" s="3"/>
      <c r="I502" s="6"/>
      <c r="J502" s="6"/>
      <c r="K502" s="6"/>
      <c r="L502" s="15"/>
      <c r="N502" s="6"/>
      <c r="O502" s="6"/>
      <c r="P502" s="6"/>
      <c r="Q502" s="15"/>
      <c r="S502" s="3">
        <f t="shared" si="11"/>
        <v>0</v>
      </c>
    </row>
    <row r="503" spans="2:19" x14ac:dyDescent="0.25">
      <c r="B503" s="3"/>
      <c r="C503" s="3"/>
      <c r="D503" s="3"/>
      <c r="I503" s="6"/>
      <c r="J503" s="6"/>
      <c r="K503" s="6"/>
      <c r="L503" s="15"/>
      <c r="N503" s="6"/>
      <c r="O503" s="6"/>
      <c r="P503" s="6"/>
      <c r="Q503" s="15"/>
      <c r="S503" s="3">
        <f t="shared" si="11"/>
        <v>0</v>
      </c>
    </row>
    <row r="504" spans="2:19" x14ac:dyDescent="0.25">
      <c r="B504" s="3"/>
      <c r="C504" s="3"/>
      <c r="D504" s="3"/>
      <c r="I504" s="6"/>
      <c r="J504" s="6"/>
      <c r="K504" s="6"/>
      <c r="L504" s="15"/>
      <c r="N504" s="6"/>
      <c r="O504" s="6"/>
      <c r="P504" s="6"/>
      <c r="Q504" s="15"/>
      <c r="S504" s="3">
        <f t="shared" si="11"/>
        <v>0</v>
      </c>
    </row>
    <row r="505" spans="2:19" x14ac:dyDescent="0.25">
      <c r="B505" s="3"/>
      <c r="C505" s="3"/>
      <c r="D505" s="3"/>
      <c r="I505" s="6"/>
      <c r="J505" s="6"/>
      <c r="K505" s="6"/>
      <c r="L505" s="15"/>
      <c r="N505" s="6"/>
      <c r="O505" s="6"/>
      <c r="P505" s="6"/>
      <c r="Q505" s="15"/>
      <c r="S505" s="3">
        <f t="shared" si="11"/>
        <v>0</v>
      </c>
    </row>
    <row r="506" spans="2:19" x14ac:dyDescent="0.25">
      <c r="B506" s="3"/>
      <c r="C506" s="3"/>
      <c r="D506" s="3"/>
      <c r="I506" s="6"/>
      <c r="J506" s="6"/>
      <c r="K506" s="6"/>
      <c r="L506" s="15"/>
      <c r="N506" s="6"/>
      <c r="O506" s="6"/>
      <c r="P506" s="6"/>
      <c r="Q506" s="15"/>
      <c r="S506" s="3">
        <f t="shared" si="11"/>
        <v>0</v>
      </c>
    </row>
    <row r="507" spans="2:19" x14ac:dyDescent="0.25">
      <c r="B507" s="3"/>
      <c r="C507" s="3"/>
      <c r="D507" s="3"/>
      <c r="I507" s="6"/>
      <c r="J507" s="6"/>
      <c r="K507" s="6"/>
      <c r="L507" s="15"/>
      <c r="N507" s="6"/>
      <c r="O507" s="6"/>
      <c r="P507" s="6"/>
      <c r="Q507" s="15"/>
      <c r="S507" s="3">
        <f t="shared" si="11"/>
        <v>0</v>
      </c>
    </row>
    <row r="508" spans="2:19" x14ac:dyDescent="0.25">
      <c r="B508" s="3"/>
      <c r="C508" s="3"/>
      <c r="D508" s="3"/>
      <c r="I508" s="6"/>
      <c r="J508" s="6"/>
      <c r="K508" s="6"/>
      <c r="L508" s="15"/>
      <c r="N508" s="6"/>
      <c r="O508" s="6"/>
      <c r="P508" s="6"/>
      <c r="Q508" s="15"/>
      <c r="S508" s="3">
        <f t="shared" si="11"/>
        <v>0</v>
      </c>
    </row>
    <row r="509" spans="2:19" x14ac:dyDescent="0.25">
      <c r="B509" s="3"/>
      <c r="C509" s="3"/>
      <c r="D509" s="3"/>
      <c r="I509" s="6"/>
      <c r="J509" s="6"/>
      <c r="K509" s="6"/>
      <c r="L509" s="15"/>
      <c r="N509" s="6"/>
      <c r="O509" s="6"/>
      <c r="P509" s="6"/>
      <c r="Q509" s="15"/>
      <c r="S509" s="3">
        <f t="shared" si="11"/>
        <v>0</v>
      </c>
    </row>
    <row r="510" spans="2:19" x14ac:dyDescent="0.25">
      <c r="B510" s="3"/>
      <c r="C510" s="3"/>
      <c r="D510" s="3"/>
      <c r="I510" s="6"/>
      <c r="J510" s="6"/>
      <c r="K510" s="6"/>
      <c r="L510" s="15"/>
      <c r="N510" s="6"/>
      <c r="O510" s="6"/>
      <c r="P510" s="6"/>
      <c r="Q510" s="15"/>
      <c r="S510" s="3">
        <f t="shared" si="11"/>
        <v>0</v>
      </c>
    </row>
    <row r="511" spans="2:19" x14ac:dyDescent="0.25">
      <c r="B511" s="3"/>
      <c r="C511" s="3"/>
      <c r="D511" s="3"/>
      <c r="I511" s="6"/>
      <c r="J511" s="6"/>
      <c r="K511" s="6"/>
      <c r="L511" s="15"/>
      <c r="N511" s="6"/>
      <c r="O511" s="6"/>
      <c r="P511" s="6"/>
      <c r="Q511" s="15"/>
      <c r="S511" s="3">
        <f t="shared" si="11"/>
        <v>0</v>
      </c>
    </row>
    <row r="512" spans="2:19" x14ac:dyDescent="0.25">
      <c r="B512" s="3"/>
      <c r="C512" s="3"/>
      <c r="D512" s="3"/>
      <c r="I512" s="6"/>
      <c r="J512" s="6"/>
      <c r="K512" s="6"/>
      <c r="L512" s="15"/>
      <c r="N512" s="6"/>
      <c r="O512" s="6"/>
      <c r="P512" s="6"/>
      <c r="Q512" s="15"/>
      <c r="S512" s="3">
        <f t="shared" si="11"/>
        <v>0</v>
      </c>
    </row>
    <row r="513" spans="2:19" x14ac:dyDescent="0.25">
      <c r="B513" s="3"/>
      <c r="C513" s="3"/>
      <c r="D513" s="3"/>
      <c r="I513" s="6"/>
      <c r="J513" s="6"/>
      <c r="K513" s="6"/>
      <c r="L513" s="15"/>
      <c r="N513" s="6"/>
      <c r="O513" s="6"/>
      <c r="P513" s="6"/>
      <c r="Q513" s="15"/>
      <c r="S513" s="3">
        <f t="shared" si="11"/>
        <v>0</v>
      </c>
    </row>
    <row r="514" spans="2:19" x14ac:dyDescent="0.25">
      <c r="B514" s="3"/>
      <c r="C514" s="3"/>
      <c r="D514" s="3"/>
      <c r="I514" s="6"/>
      <c r="J514" s="6"/>
      <c r="K514" s="6"/>
      <c r="L514" s="15"/>
      <c r="N514" s="6"/>
      <c r="O514" s="6"/>
      <c r="P514" s="6"/>
      <c r="Q514" s="15"/>
      <c r="S514" s="3">
        <f t="shared" si="11"/>
        <v>0</v>
      </c>
    </row>
    <row r="515" spans="2:19" x14ac:dyDescent="0.25">
      <c r="B515" s="3"/>
      <c r="C515" s="3"/>
      <c r="D515" s="3"/>
      <c r="I515" s="6"/>
      <c r="J515" s="6"/>
      <c r="K515" s="6"/>
      <c r="L515" s="15"/>
      <c r="N515" s="6"/>
      <c r="O515" s="6"/>
      <c r="P515" s="6"/>
      <c r="Q515" s="15"/>
      <c r="S515" s="3">
        <f t="shared" si="11"/>
        <v>0</v>
      </c>
    </row>
    <row r="516" spans="2:19" x14ac:dyDescent="0.25">
      <c r="B516" s="3"/>
      <c r="C516" s="3"/>
      <c r="D516" s="3"/>
      <c r="I516" s="6"/>
      <c r="J516" s="6"/>
      <c r="K516" s="6"/>
      <c r="L516" s="15"/>
      <c r="N516" s="6"/>
      <c r="O516" s="6"/>
      <c r="P516" s="6"/>
      <c r="Q516" s="15"/>
      <c r="S516" s="3">
        <f t="shared" si="11"/>
        <v>0</v>
      </c>
    </row>
    <row r="517" spans="2:19" x14ac:dyDescent="0.25">
      <c r="B517" s="3"/>
      <c r="C517" s="3"/>
      <c r="D517" s="3"/>
      <c r="I517" s="6"/>
      <c r="J517" s="6"/>
      <c r="K517" s="6"/>
      <c r="L517" s="15"/>
      <c r="N517" s="6"/>
      <c r="O517" s="6"/>
      <c r="P517" s="6"/>
      <c r="Q517" s="15"/>
      <c r="S517" s="3">
        <f t="shared" si="11"/>
        <v>0</v>
      </c>
    </row>
    <row r="518" spans="2:19" x14ac:dyDescent="0.25">
      <c r="B518" s="3"/>
      <c r="C518" s="3"/>
      <c r="D518" s="3"/>
      <c r="I518" s="6"/>
      <c r="J518" s="6"/>
      <c r="K518" s="6"/>
      <c r="L518" s="15"/>
      <c r="N518" s="6"/>
      <c r="O518" s="6"/>
      <c r="P518" s="6"/>
      <c r="Q518" s="15"/>
      <c r="S518" s="3">
        <f t="shared" si="11"/>
        <v>0</v>
      </c>
    </row>
    <row r="519" spans="2:19" x14ac:dyDescent="0.25">
      <c r="B519" s="3"/>
      <c r="C519" s="3"/>
      <c r="D519" s="3"/>
      <c r="I519" s="6"/>
      <c r="J519" s="6"/>
      <c r="K519" s="6"/>
      <c r="L519" s="15"/>
      <c r="N519" s="6"/>
      <c r="O519" s="6"/>
      <c r="P519" s="6"/>
      <c r="Q519" s="15"/>
      <c r="S519" s="3">
        <f t="shared" si="11"/>
        <v>0</v>
      </c>
    </row>
    <row r="520" spans="2:19" x14ac:dyDescent="0.25">
      <c r="B520" s="3"/>
      <c r="C520" s="3"/>
      <c r="D520" s="3"/>
      <c r="I520" s="6"/>
      <c r="J520" s="6"/>
      <c r="K520" s="6"/>
      <c r="L520" s="15"/>
      <c r="N520" s="6"/>
      <c r="O520" s="6"/>
      <c r="P520" s="6"/>
      <c r="Q520" s="15"/>
      <c r="S520" s="3">
        <f t="shared" si="11"/>
        <v>0</v>
      </c>
    </row>
    <row r="521" spans="2:19" x14ac:dyDescent="0.25">
      <c r="B521" s="3"/>
      <c r="C521" s="3"/>
      <c r="D521" s="3"/>
      <c r="I521" s="6"/>
      <c r="J521" s="6"/>
      <c r="K521" s="6"/>
      <c r="L521" s="15"/>
      <c r="N521" s="6"/>
      <c r="O521" s="6"/>
      <c r="P521" s="6"/>
      <c r="Q521" s="15"/>
      <c r="S521" s="3">
        <f t="shared" si="11"/>
        <v>0</v>
      </c>
    </row>
    <row r="522" spans="2:19" x14ac:dyDescent="0.25">
      <c r="B522" s="3"/>
      <c r="C522" s="3"/>
      <c r="D522" s="3"/>
      <c r="I522" s="6"/>
      <c r="J522" s="6"/>
      <c r="K522" s="6"/>
      <c r="L522" s="15"/>
      <c r="N522" s="6"/>
      <c r="O522" s="6"/>
      <c r="P522" s="6"/>
      <c r="Q522" s="15"/>
      <c r="S522" s="3">
        <f t="shared" si="11"/>
        <v>0</v>
      </c>
    </row>
    <row r="523" spans="2:19" x14ac:dyDescent="0.25">
      <c r="B523" s="3"/>
      <c r="C523" s="3"/>
      <c r="D523" s="3"/>
      <c r="I523" s="6"/>
      <c r="J523" s="6"/>
      <c r="K523" s="6"/>
      <c r="L523" s="15"/>
      <c r="N523" s="6"/>
      <c r="O523" s="6"/>
      <c r="P523" s="6"/>
      <c r="Q523" s="15"/>
      <c r="S523" s="3">
        <f t="shared" si="11"/>
        <v>0</v>
      </c>
    </row>
    <row r="524" spans="2:19" x14ac:dyDescent="0.25">
      <c r="B524" s="3"/>
      <c r="C524" s="3"/>
      <c r="D524" s="3"/>
      <c r="I524" s="6"/>
      <c r="J524" s="6"/>
      <c r="K524" s="6"/>
      <c r="L524" s="15"/>
      <c r="N524" s="6"/>
      <c r="O524" s="6"/>
      <c r="P524" s="6"/>
      <c r="Q524" s="15"/>
      <c r="S524" s="3">
        <f t="shared" si="11"/>
        <v>0</v>
      </c>
    </row>
    <row r="525" spans="2:19" x14ac:dyDescent="0.25">
      <c r="B525" s="3"/>
      <c r="C525" s="3"/>
      <c r="D525" s="3"/>
      <c r="I525" s="6"/>
      <c r="J525" s="6"/>
      <c r="K525" s="6"/>
      <c r="L525" s="15"/>
      <c r="N525" s="6"/>
      <c r="O525" s="6"/>
      <c r="P525" s="6"/>
      <c r="Q525" s="15"/>
      <c r="S525" s="3">
        <f t="shared" si="11"/>
        <v>0</v>
      </c>
    </row>
    <row r="526" spans="2:19" x14ac:dyDescent="0.25">
      <c r="B526" s="3"/>
      <c r="C526" s="3"/>
      <c r="D526" s="3"/>
      <c r="I526" s="6"/>
      <c r="J526" s="6"/>
      <c r="K526" s="6"/>
      <c r="L526" s="15"/>
      <c r="N526" s="6"/>
      <c r="O526" s="6"/>
      <c r="P526" s="6"/>
      <c r="Q526" s="15"/>
      <c r="S526" s="3">
        <f t="shared" si="11"/>
        <v>0</v>
      </c>
    </row>
    <row r="527" spans="2:19" x14ac:dyDescent="0.25">
      <c r="B527" s="3"/>
      <c r="C527" s="3"/>
      <c r="D527" s="3"/>
      <c r="I527" s="6"/>
      <c r="J527" s="6"/>
      <c r="K527" s="6"/>
      <c r="L527" s="15"/>
      <c r="N527" s="6"/>
      <c r="O527" s="6"/>
      <c r="P527" s="6"/>
      <c r="Q527" s="15"/>
      <c r="S527" s="3">
        <f t="shared" si="11"/>
        <v>0</v>
      </c>
    </row>
    <row r="528" spans="2:19" x14ac:dyDescent="0.25">
      <c r="B528" s="3"/>
      <c r="C528" s="3"/>
      <c r="D528" s="3"/>
      <c r="I528" s="6"/>
      <c r="J528" s="6"/>
      <c r="K528" s="6"/>
      <c r="L528" s="15"/>
      <c r="N528" s="6"/>
      <c r="O528" s="6"/>
      <c r="P528" s="6"/>
      <c r="Q528" s="15"/>
      <c r="S528" s="3">
        <f t="shared" si="11"/>
        <v>0</v>
      </c>
    </row>
    <row r="529" spans="2:19" x14ac:dyDescent="0.25">
      <c r="B529" s="3"/>
      <c r="C529" s="3"/>
      <c r="D529" s="3"/>
      <c r="I529" s="6"/>
      <c r="J529" s="6"/>
      <c r="K529" s="6"/>
      <c r="L529" s="15"/>
      <c r="N529" s="6"/>
      <c r="O529" s="6"/>
      <c r="P529" s="6"/>
      <c r="Q529" s="15"/>
      <c r="S529" s="3">
        <f t="shared" si="11"/>
        <v>0</v>
      </c>
    </row>
    <row r="530" spans="2:19" x14ac:dyDescent="0.25">
      <c r="B530" s="3"/>
      <c r="C530" s="3"/>
      <c r="D530" s="3"/>
      <c r="I530" s="6"/>
      <c r="J530" s="6"/>
      <c r="K530" s="6"/>
      <c r="L530" s="15"/>
      <c r="N530" s="6"/>
      <c r="O530" s="6"/>
      <c r="P530" s="6"/>
      <c r="Q530" s="15"/>
      <c r="S530" s="3">
        <f t="shared" si="11"/>
        <v>0</v>
      </c>
    </row>
    <row r="531" spans="2:19" x14ac:dyDescent="0.25">
      <c r="B531" s="3"/>
      <c r="C531" s="3"/>
      <c r="D531" s="3"/>
      <c r="I531" s="6"/>
      <c r="J531" s="6"/>
      <c r="K531" s="6"/>
      <c r="L531" s="15"/>
      <c r="N531" s="6"/>
      <c r="O531" s="6"/>
      <c r="P531" s="6"/>
      <c r="Q531" s="15"/>
      <c r="S531" s="3">
        <f t="shared" si="11"/>
        <v>0</v>
      </c>
    </row>
    <row r="532" spans="2:19" x14ac:dyDescent="0.25">
      <c r="B532" s="3"/>
      <c r="C532" s="3"/>
      <c r="D532" s="3"/>
      <c r="I532" s="6"/>
      <c r="J532" s="6"/>
      <c r="K532" s="6"/>
      <c r="L532" s="15"/>
      <c r="N532" s="6"/>
      <c r="O532" s="6"/>
      <c r="P532" s="6"/>
      <c r="Q532" s="15"/>
      <c r="S532" s="3">
        <f t="shared" si="11"/>
        <v>0</v>
      </c>
    </row>
    <row r="533" spans="2:19" x14ac:dyDescent="0.25">
      <c r="B533" s="3"/>
      <c r="C533" s="3"/>
      <c r="D533" s="3"/>
      <c r="I533" s="6"/>
      <c r="J533" s="6"/>
      <c r="K533" s="6"/>
      <c r="L533" s="15"/>
      <c r="N533" s="6"/>
      <c r="O533" s="6"/>
      <c r="P533" s="6"/>
      <c r="Q533" s="15"/>
      <c r="S533" s="3">
        <f t="shared" si="11"/>
        <v>0</v>
      </c>
    </row>
    <row r="534" spans="2:19" x14ac:dyDescent="0.25">
      <c r="B534" s="3"/>
      <c r="C534" s="3"/>
      <c r="D534" s="3"/>
      <c r="I534" s="6"/>
      <c r="J534" s="6"/>
      <c r="K534" s="6"/>
      <c r="L534" s="15"/>
      <c r="N534" s="6"/>
      <c r="O534" s="6"/>
      <c r="P534" s="6"/>
      <c r="Q534" s="15"/>
      <c r="S534" s="3">
        <f t="shared" si="11"/>
        <v>0</v>
      </c>
    </row>
    <row r="535" spans="2:19" x14ac:dyDescent="0.25">
      <c r="B535" s="3"/>
      <c r="C535" s="3"/>
      <c r="D535" s="3"/>
      <c r="I535" s="6"/>
      <c r="J535" s="6"/>
      <c r="K535" s="6"/>
      <c r="L535" s="15"/>
      <c r="N535" s="6"/>
      <c r="O535" s="6"/>
      <c r="P535" s="6"/>
      <c r="Q535" s="15"/>
      <c r="S535" s="3">
        <f t="shared" si="11"/>
        <v>0</v>
      </c>
    </row>
    <row r="536" spans="2:19" x14ac:dyDescent="0.25">
      <c r="B536" s="3"/>
      <c r="C536" s="3"/>
      <c r="D536" s="3"/>
      <c r="I536" s="6"/>
      <c r="J536" s="6"/>
      <c r="K536" s="6"/>
      <c r="L536" s="15"/>
      <c r="N536" s="6"/>
      <c r="O536" s="6"/>
      <c r="P536" s="6"/>
      <c r="Q536" s="15"/>
      <c r="S536" s="3">
        <f t="shared" si="11"/>
        <v>0</v>
      </c>
    </row>
    <row r="537" spans="2:19" x14ac:dyDescent="0.25">
      <c r="B537" s="3"/>
      <c r="C537" s="3"/>
      <c r="D537" s="3"/>
      <c r="I537" s="6"/>
      <c r="J537" s="6"/>
      <c r="K537" s="6"/>
      <c r="L537" s="15"/>
      <c r="N537" s="6"/>
      <c r="O537" s="6"/>
      <c r="P537" s="6"/>
      <c r="Q537" s="15"/>
      <c r="S537" s="3">
        <f t="shared" si="11"/>
        <v>0</v>
      </c>
    </row>
    <row r="538" spans="2:19" x14ac:dyDescent="0.25">
      <c r="B538" s="3"/>
      <c r="C538" s="3"/>
      <c r="D538" s="3"/>
      <c r="I538" s="6"/>
      <c r="J538" s="6"/>
      <c r="K538" s="6"/>
      <c r="L538" s="15"/>
      <c r="N538" s="6"/>
      <c r="O538" s="6"/>
      <c r="P538" s="6"/>
      <c r="Q538" s="15"/>
      <c r="S538" s="3">
        <f t="shared" si="11"/>
        <v>0</v>
      </c>
    </row>
    <row r="539" spans="2:19" x14ac:dyDescent="0.25">
      <c r="B539" s="3"/>
      <c r="C539" s="3"/>
      <c r="D539" s="3"/>
      <c r="I539" s="6"/>
      <c r="J539" s="6"/>
      <c r="K539" s="6"/>
      <c r="L539" s="15"/>
      <c r="N539" s="6"/>
      <c r="O539" s="6"/>
      <c r="P539" s="6"/>
      <c r="Q539" s="15"/>
      <c r="S539" s="3">
        <f t="shared" si="11"/>
        <v>0</v>
      </c>
    </row>
    <row r="540" spans="2:19" x14ac:dyDescent="0.25">
      <c r="B540" s="3"/>
      <c r="C540" s="3"/>
      <c r="D540" s="3"/>
      <c r="I540" s="6"/>
      <c r="J540" s="6"/>
      <c r="K540" s="6"/>
      <c r="L540" s="15"/>
      <c r="N540" s="6"/>
      <c r="O540" s="6"/>
      <c r="P540" s="6"/>
      <c r="Q540" s="15"/>
      <c r="S540" s="3">
        <f t="shared" si="11"/>
        <v>0</v>
      </c>
    </row>
    <row r="541" spans="2:19" x14ac:dyDescent="0.25">
      <c r="B541" s="3"/>
      <c r="C541" s="3"/>
      <c r="D541" s="3"/>
      <c r="I541" s="6"/>
      <c r="J541" s="6"/>
      <c r="K541" s="6"/>
      <c r="L541" s="15"/>
      <c r="N541" s="6"/>
      <c r="O541" s="6"/>
      <c r="P541" s="6"/>
      <c r="Q541" s="15"/>
      <c r="S541" s="3">
        <f t="shared" si="11"/>
        <v>0</v>
      </c>
    </row>
    <row r="542" spans="2:19" x14ac:dyDescent="0.25">
      <c r="B542" s="3"/>
      <c r="C542" s="3"/>
      <c r="D542" s="3"/>
      <c r="I542" s="6"/>
      <c r="J542" s="6"/>
      <c r="K542" s="6"/>
      <c r="L542" s="15"/>
      <c r="N542" s="6"/>
      <c r="O542" s="6"/>
      <c r="P542" s="6"/>
      <c r="Q542" s="15"/>
      <c r="S542" s="3">
        <f t="shared" ref="S542:S605" si="12">SUM(D542-B542)</f>
        <v>0</v>
      </c>
    </row>
    <row r="543" spans="2:19" x14ac:dyDescent="0.25">
      <c r="B543" s="3"/>
      <c r="C543" s="3"/>
      <c r="D543" s="3"/>
      <c r="I543" s="6"/>
      <c r="J543" s="6"/>
      <c r="K543" s="6"/>
      <c r="L543" s="15"/>
      <c r="N543" s="6"/>
      <c r="O543" s="6"/>
      <c r="P543" s="6"/>
      <c r="Q543" s="15"/>
      <c r="S543" s="3">
        <f t="shared" si="12"/>
        <v>0</v>
      </c>
    </row>
    <row r="544" spans="2:19" x14ac:dyDescent="0.25">
      <c r="B544" s="3"/>
      <c r="C544" s="3"/>
      <c r="D544" s="3"/>
      <c r="I544" s="6"/>
      <c r="J544" s="6"/>
      <c r="K544" s="6"/>
      <c r="L544" s="15"/>
      <c r="N544" s="6"/>
      <c r="O544" s="6"/>
      <c r="P544" s="6"/>
      <c r="Q544" s="15"/>
      <c r="S544" s="3">
        <f t="shared" si="12"/>
        <v>0</v>
      </c>
    </row>
    <row r="545" spans="2:19" x14ac:dyDescent="0.25">
      <c r="B545" s="3"/>
      <c r="C545" s="3"/>
      <c r="D545" s="3"/>
      <c r="I545" s="6"/>
      <c r="J545" s="6"/>
      <c r="K545" s="6"/>
      <c r="L545" s="15"/>
      <c r="N545" s="6"/>
      <c r="O545" s="6"/>
      <c r="P545" s="6"/>
      <c r="Q545" s="15"/>
      <c r="S545" s="3">
        <f t="shared" si="12"/>
        <v>0</v>
      </c>
    </row>
    <row r="546" spans="2:19" x14ac:dyDescent="0.25">
      <c r="B546" s="3"/>
      <c r="C546" s="3"/>
      <c r="D546" s="3"/>
      <c r="I546" s="6"/>
      <c r="J546" s="6"/>
      <c r="K546" s="6"/>
      <c r="L546" s="15"/>
      <c r="N546" s="6"/>
      <c r="O546" s="6"/>
      <c r="P546" s="6"/>
      <c r="Q546" s="15"/>
      <c r="S546" s="3">
        <f t="shared" si="12"/>
        <v>0</v>
      </c>
    </row>
    <row r="547" spans="2:19" x14ac:dyDescent="0.25">
      <c r="B547" s="3"/>
      <c r="C547" s="3"/>
      <c r="D547" s="3"/>
      <c r="I547" s="6"/>
      <c r="J547" s="6"/>
      <c r="K547" s="6"/>
      <c r="L547" s="15"/>
      <c r="N547" s="6"/>
      <c r="O547" s="6"/>
      <c r="P547" s="6"/>
      <c r="Q547" s="15"/>
      <c r="S547" s="3">
        <f t="shared" si="12"/>
        <v>0</v>
      </c>
    </row>
    <row r="548" spans="2:19" x14ac:dyDescent="0.25">
      <c r="B548" s="3"/>
      <c r="C548" s="3"/>
      <c r="D548" s="3"/>
      <c r="I548" s="6"/>
      <c r="J548" s="6"/>
      <c r="K548" s="6"/>
      <c r="L548" s="15"/>
      <c r="N548" s="6"/>
      <c r="O548" s="6"/>
      <c r="P548" s="6"/>
      <c r="Q548" s="15"/>
      <c r="S548" s="3">
        <f t="shared" si="12"/>
        <v>0</v>
      </c>
    </row>
    <row r="549" spans="2:19" x14ac:dyDescent="0.25">
      <c r="B549" s="3"/>
      <c r="C549" s="3"/>
      <c r="D549" s="3"/>
      <c r="I549" s="6"/>
      <c r="J549" s="6"/>
      <c r="K549" s="6"/>
      <c r="L549" s="15"/>
      <c r="N549" s="6"/>
      <c r="O549" s="6"/>
      <c r="P549" s="6"/>
      <c r="Q549" s="15"/>
      <c r="S549" s="3">
        <f t="shared" si="12"/>
        <v>0</v>
      </c>
    </row>
    <row r="550" spans="2:19" x14ac:dyDescent="0.25">
      <c r="B550" s="3"/>
      <c r="C550" s="3"/>
      <c r="D550" s="3"/>
      <c r="I550" s="6"/>
      <c r="J550" s="6"/>
      <c r="K550" s="6"/>
      <c r="L550" s="15"/>
      <c r="N550" s="6"/>
      <c r="O550" s="6"/>
      <c r="P550" s="6"/>
      <c r="Q550" s="15"/>
      <c r="S550" s="3">
        <f t="shared" si="12"/>
        <v>0</v>
      </c>
    </row>
    <row r="551" spans="2:19" x14ac:dyDescent="0.25">
      <c r="B551" s="3"/>
      <c r="C551" s="3"/>
      <c r="D551" s="3"/>
      <c r="I551" s="6"/>
      <c r="J551" s="6"/>
      <c r="K551" s="6"/>
      <c r="L551" s="15"/>
      <c r="N551" s="6"/>
      <c r="O551" s="6"/>
      <c r="P551" s="6"/>
      <c r="Q551" s="15"/>
      <c r="S551" s="3">
        <f t="shared" si="12"/>
        <v>0</v>
      </c>
    </row>
    <row r="552" spans="2:19" x14ac:dyDescent="0.25">
      <c r="B552" s="3"/>
      <c r="C552" s="3"/>
      <c r="D552" s="3"/>
      <c r="I552" s="6"/>
      <c r="J552" s="6"/>
      <c r="K552" s="6"/>
      <c r="L552" s="15"/>
      <c r="N552" s="6"/>
      <c r="O552" s="6"/>
      <c r="P552" s="6"/>
      <c r="Q552" s="15"/>
      <c r="S552" s="3">
        <f t="shared" si="12"/>
        <v>0</v>
      </c>
    </row>
    <row r="553" spans="2:19" x14ac:dyDescent="0.25">
      <c r="B553" s="3"/>
      <c r="C553" s="3"/>
      <c r="D553" s="3"/>
      <c r="I553" s="6"/>
      <c r="J553" s="6"/>
      <c r="K553" s="6"/>
      <c r="L553" s="15"/>
      <c r="N553" s="6"/>
      <c r="O553" s="6"/>
      <c r="P553" s="6"/>
      <c r="Q553" s="15"/>
      <c r="S553" s="3">
        <f t="shared" si="12"/>
        <v>0</v>
      </c>
    </row>
    <row r="554" spans="2:19" x14ac:dyDescent="0.25">
      <c r="B554" s="3"/>
      <c r="C554" s="3"/>
      <c r="D554" s="3"/>
      <c r="I554" s="6"/>
      <c r="J554" s="6"/>
      <c r="K554" s="6"/>
      <c r="L554" s="15"/>
      <c r="N554" s="6"/>
      <c r="O554" s="6"/>
      <c r="P554" s="6"/>
      <c r="Q554" s="15"/>
      <c r="S554" s="3">
        <f t="shared" si="12"/>
        <v>0</v>
      </c>
    </row>
    <row r="555" spans="2:19" x14ac:dyDescent="0.25">
      <c r="B555" s="3"/>
      <c r="C555" s="3"/>
      <c r="D555" s="3"/>
      <c r="I555" s="6"/>
      <c r="J555" s="6"/>
      <c r="K555" s="6"/>
      <c r="L555" s="15"/>
      <c r="N555" s="6"/>
      <c r="O555" s="6"/>
      <c r="P555" s="6"/>
      <c r="Q555" s="15"/>
      <c r="S555" s="3">
        <f t="shared" si="12"/>
        <v>0</v>
      </c>
    </row>
    <row r="556" spans="2:19" x14ac:dyDescent="0.25">
      <c r="B556" s="3"/>
      <c r="C556" s="3"/>
      <c r="D556" s="3"/>
      <c r="I556" s="6"/>
      <c r="J556" s="6"/>
      <c r="K556" s="6"/>
      <c r="L556" s="15"/>
      <c r="N556" s="6"/>
      <c r="O556" s="6"/>
      <c r="P556" s="6"/>
      <c r="Q556" s="15"/>
      <c r="S556" s="3">
        <f t="shared" si="12"/>
        <v>0</v>
      </c>
    </row>
    <row r="557" spans="2:19" x14ac:dyDescent="0.25">
      <c r="B557" s="3"/>
      <c r="C557" s="3"/>
      <c r="D557" s="3"/>
      <c r="I557" s="6"/>
      <c r="J557" s="6"/>
      <c r="K557" s="6"/>
      <c r="L557" s="15"/>
      <c r="N557" s="6"/>
      <c r="O557" s="6"/>
      <c r="P557" s="6"/>
      <c r="Q557" s="15"/>
      <c r="S557" s="3">
        <f t="shared" si="12"/>
        <v>0</v>
      </c>
    </row>
    <row r="558" spans="2:19" x14ac:dyDescent="0.25">
      <c r="B558" s="3"/>
      <c r="C558" s="3"/>
      <c r="D558" s="3"/>
      <c r="I558" s="6"/>
      <c r="J558" s="6"/>
      <c r="K558" s="6"/>
      <c r="L558" s="15"/>
      <c r="N558" s="6"/>
      <c r="O558" s="6"/>
      <c r="P558" s="6"/>
      <c r="Q558" s="15"/>
      <c r="S558" s="3">
        <f t="shared" si="12"/>
        <v>0</v>
      </c>
    </row>
    <row r="559" spans="2:19" x14ac:dyDescent="0.25">
      <c r="B559" s="3"/>
      <c r="C559" s="3"/>
      <c r="D559" s="3"/>
      <c r="I559" s="6"/>
      <c r="J559" s="6"/>
      <c r="K559" s="6"/>
      <c r="L559" s="15"/>
      <c r="N559" s="6"/>
      <c r="O559" s="6"/>
      <c r="P559" s="6"/>
      <c r="Q559" s="15"/>
      <c r="S559" s="3">
        <f t="shared" si="12"/>
        <v>0</v>
      </c>
    </row>
    <row r="560" spans="2:19" x14ac:dyDescent="0.25">
      <c r="B560" s="3"/>
      <c r="C560" s="3"/>
      <c r="D560" s="3"/>
      <c r="I560" s="6"/>
      <c r="J560" s="6"/>
      <c r="K560" s="6"/>
      <c r="L560" s="15"/>
      <c r="N560" s="6"/>
      <c r="O560" s="6"/>
      <c r="P560" s="6"/>
      <c r="Q560" s="15"/>
      <c r="S560" s="3">
        <f t="shared" si="12"/>
        <v>0</v>
      </c>
    </row>
    <row r="561" spans="2:19" x14ac:dyDescent="0.25">
      <c r="B561" s="3"/>
      <c r="C561" s="3"/>
      <c r="D561" s="3"/>
      <c r="I561" s="6"/>
      <c r="J561" s="6"/>
      <c r="K561" s="6"/>
      <c r="L561" s="15"/>
      <c r="N561" s="6"/>
      <c r="O561" s="6"/>
      <c r="P561" s="6"/>
      <c r="Q561" s="15"/>
      <c r="S561" s="3">
        <f t="shared" si="12"/>
        <v>0</v>
      </c>
    </row>
    <row r="562" spans="2:19" x14ac:dyDescent="0.25">
      <c r="B562" s="3"/>
      <c r="C562" s="3"/>
      <c r="D562" s="3"/>
      <c r="I562" s="6"/>
      <c r="J562" s="6"/>
      <c r="K562" s="6"/>
      <c r="L562" s="15"/>
      <c r="N562" s="6"/>
      <c r="O562" s="6"/>
      <c r="P562" s="6"/>
      <c r="Q562" s="15"/>
      <c r="S562" s="3">
        <f t="shared" si="12"/>
        <v>0</v>
      </c>
    </row>
    <row r="563" spans="2:19" x14ac:dyDescent="0.25">
      <c r="B563" s="3"/>
      <c r="C563" s="3"/>
      <c r="D563" s="3"/>
      <c r="I563" s="6"/>
      <c r="J563" s="6"/>
      <c r="K563" s="6"/>
      <c r="L563" s="15"/>
      <c r="N563" s="6"/>
      <c r="O563" s="6"/>
      <c r="P563" s="6"/>
      <c r="Q563" s="15"/>
      <c r="S563" s="3">
        <f t="shared" si="12"/>
        <v>0</v>
      </c>
    </row>
    <row r="564" spans="2:19" x14ac:dyDescent="0.25">
      <c r="B564" s="3"/>
      <c r="C564" s="3"/>
      <c r="D564" s="3"/>
      <c r="I564" s="6"/>
      <c r="J564" s="6"/>
      <c r="K564" s="6"/>
      <c r="L564" s="15"/>
      <c r="N564" s="6"/>
      <c r="O564" s="6"/>
      <c r="P564" s="6"/>
      <c r="Q564" s="15"/>
      <c r="S564" s="3">
        <f t="shared" si="12"/>
        <v>0</v>
      </c>
    </row>
    <row r="565" spans="2:19" x14ac:dyDescent="0.25">
      <c r="B565" s="3"/>
      <c r="C565" s="3"/>
      <c r="D565" s="3"/>
      <c r="I565" s="6"/>
      <c r="J565" s="6"/>
      <c r="K565" s="6"/>
      <c r="L565" s="15"/>
      <c r="N565" s="6"/>
      <c r="O565" s="6"/>
      <c r="P565" s="6"/>
      <c r="Q565" s="15"/>
      <c r="S565" s="3">
        <f t="shared" si="12"/>
        <v>0</v>
      </c>
    </row>
    <row r="566" spans="2:19" x14ac:dyDescent="0.25">
      <c r="B566" s="3"/>
      <c r="C566" s="3"/>
      <c r="D566" s="3"/>
      <c r="I566" s="6"/>
      <c r="J566" s="6"/>
      <c r="K566" s="6"/>
      <c r="L566" s="15"/>
      <c r="N566" s="6"/>
      <c r="O566" s="6"/>
      <c r="P566" s="6"/>
      <c r="Q566" s="15"/>
      <c r="S566" s="3">
        <f t="shared" si="12"/>
        <v>0</v>
      </c>
    </row>
    <row r="567" spans="2:19" x14ac:dyDescent="0.25">
      <c r="B567" s="3"/>
      <c r="C567" s="3"/>
      <c r="D567" s="3"/>
      <c r="I567" s="6"/>
      <c r="J567" s="6"/>
      <c r="K567" s="6"/>
      <c r="L567" s="15"/>
      <c r="N567" s="6"/>
      <c r="O567" s="6"/>
      <c r="P567" s="6"/>
      <c r="Q567" s="15"/>
      <c r="S567" s="3">
        <f t="shared" si="12"/>
        <v>0</v>
      </c>
    </row>
    <row r="568" spans="2:19" x14ac:dyDescent="0.25">
      <c r="B568" s="3"/>
      <c r="C568" s="3"/>
      <c r="D568" s="3"/>
      <c r="I568" s="6"/>
      <c r="J568" s="6"/>
      <c r="K568" s="6"/>
      <c r="L568" s="15"/>
      <c r="N568" s="6"/>
      <c r="O568" s="6"/>
      <c r="P568" s="6"/>
      <c r="Q568" s="15"/>
      <c r="S568" s="3">
        <f t="shared" si="12"/>
        <v>0</v>
      </c>
    </row>
    <row r="569" spans="2:19" x14ac:dyDescent="0.25">
      <c r="B569" s="3"/>
      <c r="C569" s="3"/>
      <c r="D569" s="3"/>
      <c r="I569" s="6"/>
      <c r="J569" s="6"/>
      <c r="K569" s="6"/>
      <c r="L569" s="15"/>
      <c r="N569" s="6"/>
      <c r="O569" s="6"/>
      <c r="P569" s="6"/>
      <c r="Q569" s="15"/>
      <c r="S569" s="3">
        <f t="shared" si="12"/>
        <v>0</v>
      </c>
    </row>
    <row r="570" spans="2:19" x14ac:dyDescent="0.25">
      <c r="B570" s="3"/>
      <c r="C570" s="3"/>
      <c r="D570" s="3"/>
      <c r="I570" s="6"/>
      <c r="J570" s="6"/>
      <c r="K570" s="6"/>
      <c r="L570" s="15"/>
      <c r="N570" s="6"/>
      <c r="O570" s="6"/>
      <c r="P570" s="6"/>
      <c r="Q570" s="15"/>
      <c r="S570" s="3">
        <f t="shared" si="12"/>
        <v>0</v>
      </c>
    </row>
    <row r="571" spans="2:19" x14ac:dyDescent="0.25">
      <c r="B571" s="3"/>
      <c r="C571" s="3"/>
      <c r="D571" s="3"/>
      <c r="I571" s="6"/>
      <c r="J571" s="6"/>
      <c r="K571" s="6"/>
      <c r="L571" s="15"/>
      <c r="N571" s="6"/>
      <c r="O571" s="6"/>
      <c r="P571" s="6"/>
      <c r="Q571" s="15"/>
      <c r="S571" s="3">
        <f t="shared" si="12"/>
        <v>0</v>
      </c>
    </row>
    <row r="572" spans="2:19" x14ac:dyDescent="0.25">
      <c r="B572" s="3"/>
      <c r="C572" s="3"/>
      <c r="D572" s="3"/>
      <c r="I572" s="6"/>
      <c r="J572" s="6"/>
      <c r="K572" s="6"/>
      <c r="L572" s="15"/>
      <c r="N572" s="6"/>
      <c r="O572" s="6"/>
      <c r="P572" s="6"/>
      <c r="Q572" s="15"/>
      <c r="S572" s="3">
        <f t="shared" si="12"/>
        <v>0</v>
      </c>
    </row>
    <row r="573" spans="2:19" x14ac:dyDescent="0.25">
      <c r="B573" s="3"/>
      <c r="C573" s="3"/>
      <c r="D573" s="3"/>
      <c r="I573" s="6"/>
      <c r="J573" s="6"/>
      <c r="K573" s="6"/>
      <c r="L573" s="15"/>
      <c r="N573" s="6"/>
      <c r="O573" s="6"/>
      <c r="P573" s="6"/>
      <c r="Q573" s="15"/>
      <c r="S573" s="3">
        <f t="shared" si="12"/>
        <v>0</v>
      </c>
    </row>
    <row r="574" spans="2:19" x14ac:dyDescent="0.25">
      <c r="B574" s="3"/>
      <c r="C574" s="3"/>
      <c r="D574" s="3"/>
      <c r="I574" s="6"/>
      <c r="J574" s="6"/>
      <c r="K574" s="6"/>
      <c r="L574" s="15"/>
      <c r="N574" s="6"/>
      <c r="O574" s="6"/>
      <c r="P574" s="6"/>
      <c r="Q574" s="15"/>
      <c r="S574" s="3">
        <f t="shared" si="12"/>
        <v>0</v>
      </c>
    </row>
    <row r="575" spans="2:19" x14ac:dyDescent="0.25">
      <c r="B575" s="3"/>
      <c r="C575" s="3"/>
      <c r="D575" s="3"/>
      <c r="I575" s="6"/>
      <c r="J575" s="6"/>
      <c r="K575" s="6"/>
      <c r="L575" s="15"/>
      <c r="N575" s="6"/>
      <c r="O575" s="6"/>
      <c r="P575" s="6"/>
      <c r="Q575" s="15"/>
      <c r="S575" s="3">
        <f t="shared" si="12"/>
        <v>0</v>
      </c>
    </row>
    <row r="576" spans="2:19" x14ac:dyDescent="0.25">
      <c r="B576" s="3"/>
      <c r="C576" s="3"/>
      <c r="D576" s="3"/>
      <c r="I576" s="6"/>
      <c r="J576" s="6"/>
      <c r="K576" s="6"/>
      <c r="L576" s="15"/>
      <c r="N576" s="6"/>
      <c r="O576" s="6"/>
      <c r="P576" s="6"/>
      <c r="Q576" s="15"/>
      <c r="S576" s="3">
        <f t="shared" si="12"/>
        <v>0</v>
      </c>
    </row>
    <row r="577" spans="2:19" x14ac:dyDescent="0.25">
      <c r="B577" s="3"/>
      <c r="C577" s="3"/>
      <c r="D577" s="3"/>
      <c r="I577" s="6"/>
      <c r="J577" s="6"/>
      <c r="K577" s="6"/>
      <c r="L577" s="15"/>
      <c r="N577" s="6"/>
      <c r="O577" s="6"/>
      <c r="P577" s="6"/>
      <c r="Q577" s="15"/>
      <c r="S577" s="3">
        <f t="shared" si="12"/>
        <v>0</v>
      </c>
    </row>
    <row r="578" spans="2:19" x14ac:dyDescent="0.25">
      <c r="B578" s="3"/>
      <c r="C578" s="3"/>
      <c r="D578" s="3"/>
      <c r="I578" s="6"/>
      <c r="J578" s="6"/>
      <c r="K578" s="6"/>
      <c r="L578" s="15"/>
      <c r="N578" s="6"/>
      <c r="O578" s="6"/>
      <c r="P578" s="6"/>
      <c r="Q578" s="15"/>
      <c r="S578" s="3">
        <f t="shared" si="12"/>
        <v>0</v>
      </c>
    </row>
    <row r="579" spans="2:19" x14ac:dyDescent="0.25">
      <c r="B579" s="3"/>
      <c r="C579" s="3"/>
      <c r="D579" s="3"/>
      <c r="I579" s="6"/>
      <c r="J579" s="6"/>
      <c r="K579" s="6"/>
      <c r="L579" s="15"/>
      <c r="N579" s="6"/>
      <c r="O579" s="6"/>
      <c r="P579" s="6"/>
      <c r="Q579" s="15"/>
      <c r="S579" s="3">
        <f t="shared" si="12"/>
        <v>0</v>
      </c>
    </row>
    <row r="580" spans="2:19" x14ac:dyDescent="0.25">
      <c r="B580" s="3"/>
      <c r="C580" s="3"/>
      <c r="D580" s="3"/>
      <c r="I580" s="6"/>
      <c r="J580" s="6"/>
      <c r="K580" s="6"/>
      <c r="L580" s="15"/>
      <c r="N580" s="6"/>
      <c r="O580" s="6"/>
      <c r="P580" s="6"/>
      <c r="Q580" s="15"/>
      <c r="S580" s="3">
        <f t="shared" si="12"/>
        <v>0</v>
      </c>
    </row>
    <row r="581" spans="2:19" x14ac:dyDescent="0.25">
      <c r="B581" s="3"/>
      <c r="C581" s="3"/>
      <c r="D581" s="3"/>
      <c r="I581" s="6"/>
      <c r="J581" s="6"/>
      <c r="K581" s="6"/>
      <c r="L581" s="15"/>
      <c r="N581" s="6"/>
      <c r="O581" s="6"/>
      <c r="P581" s="6"/>
      <c r="Q581" s="15"/>
      <c r="S581" s="3">
        <f t="shared" si="12"/>
        <v>0</v>
      </c>
    </row>
    <row r="582" spans="2:19" x14ac:dyDescent="0.25">
      <c r="B582" s="3"/>
      <c r="C582" s="3"/>
      <c r="D582" s="3"/>
      <c r="I582" s="6"/>
      <c r="J582" s="6"/>
      <c r="K582" s="6"/>
      <c r="L582" s="15"/>
      <c r="N582" s="6"/>
      <c r="O582" s="6"/>
      <c r="P582" s="6"/>
      <c r="Q582" s="15"/>
      <c r="S582" s="3">
        <f t="shared" si="12"/>
        <v>0</v>
      </c>
    </row>
    <row r="583" spans="2:19" x14ac:dyDescent="0.25">
      <c r="B583" s="3"/>
      <c r="C583" s="3"/>
      <c r="D583" s="3"/>
      <c r="I583" s="6"/>
      <c r="J583" s="6"/>
      <c r="K583" s="6"/>
      <c r="L583" s="15"/>
      <c r="N583" s="6"/>
      <c r="O583" s="6"/>
      <c r="P583" s="6"/>
      <c r="Q583" s="15"/>
      <c r="S583" s="3">
        <f t="shared" si="12"/>
        <v>0</v>
      </c>
    </row>
    <row r="584" spans="2:19" x14ac:dyDescent="0.25">
      <c r="B584" s="3"/>
      <c r="C584" s="3"/>
      <c r="D584" s="3"/>
      <c r="I584" s="6"/>
      <c r="J584" s="6"/>
      <c r="K584" s="6"/>
      <c r="L584" s="15"/>
      <c r="N584" s="6"/>
      <c r="O584" s="6"/>
      <c r="P584" s="6"/>
      <c r="Q584" s="15"/>
      <c r="S584" s="3">
        <f t="shared" si="12"/>
        <v>0</v>
      </c>
    </row>
    <row r="585" spans="2:19" x14ac:dyDescent="0.25">
      <c r="B585" s="3"/>
      <c r="C585" s="3"/>
      <c r="D585" s="3"/>
      <c r="I585" s="6"/>
      <c r="J585" s="6"/>
      <c r="K585" s="6"/>
      <c r="L585" s="15"/>
      <c r="N585" s="6"/>
      <c r="O585" s="6"/>
      <c r="P585" s="6"/>
      <c r="Q585" s="15"/>
      <c r="S585" s="3">
        <f t="shared" si="12"/>
        <v>0</v>
      </c>
    </row>
    <row r="586" spans="2:19" x14ac:dyDescent="0.25">
      <c r="B586" s="3"/>
      <c r="C586" s="3"/>
      <c r="D586" s="3"/>
      <c r="I586" s="6"/>
      <c r="J586" s="6"/>
      <c r="K586" s="6"/>
      <c r="L586" s="15"/>
      <c r="N586" s="6"/>
      <c r="O586" s="6"/>
      <c r="P586" s="6"/>
      <c r="Q586" s="15"/>
      <c r="S586" s="3">
        <f t="shared" si="12"/>
        <v>0</v>
      </c>
    </row>
    <row r="587" spans="2:19" x14ac:dyDescent="0.25">
      <c r="B587" s="3"/>
      <c r="C587" s="3"/>
      <c r="D587" s="3"/>
      <c r="I587" s="6"/>
      <c r="J587" s="6"/>
      <c r="K587" s="6"/>
      <c r="L587" s="15"/>
      <c r="N587" s="6"/>
      <c r="O587" s="6"/>
      <c r="P587" s="6"/>
      <c r="Q587" s="15"/>
      <c r="S587" s="3">
        <f t="shared" si="12"/>
        <v>0</v>
      </c>
    </row>
    <row r="588" spans="2:19" x14ac:dyDescent="0.25">
      <c r="B588" s="3"/>
      <c r="C588" s="3"/>
      <c r="D588" s="3"/>
      <c r="I588" s="6"/>
      <c r="J588" s="6"/>
      <c r="K588" s="6"/>
      <c r="L588" s="15"/>
      <c r="N588" s="6"/>
      <c r="O588" s="6"/>
      <c r="P588" s="6"/>
      <c r="Q588" s="15"/>
      <c r="S588" s="3">
        <f t="shared" si="12"/>
        <v>0</v>
      </c>
    </row>
    <row r="589" spans="2:19" x14ac:dyDescent="0.25">
      <c r="B589" s="3"/>
      <c r="C589" s="3"/>
      <c r="D589" s="3"/>
      <c r="I589" s="6"/>
      <c r="J589" s="6"/>
      <c r="K589" s="6"/>
      <c r="L589" s="15"/>
      <c r="N589" s="6"/>
      <c r="O589" s="6"/>
      <c r="P589" s="6"/>
      <c r="Q589" s="15"/>
      <c r="S589" s="3">
        <f t="shared" si="12"/>
        <v>0</v>
      </c>
    </row>
    <row r="590" spans="2:19" x14ac:dyDescent="0.25">
      <c r="B590" s="3"/>
      <c r="C590" s="3"/>
      <c r="D590" s="3"/>
      <c r="I590" s="6"/>
      <c r="J590" s="6"/>
      <c r="K590" s="6"/>
      <c r="L590" s="15"/>
      <c r="N590" s="6"/>
      <c r="O590" s="6"/>
      <c r="P590" s="6"/>
      <c r="Q590" s="15"/>
      <c r="S590" s="3">
        <f t="shared" si="12"/>
        <v>0</v>
      </c>
    </row>
    <row r="591" spans="2:19" x14ac:dyDescent="0.25">
      <c r="B591" s="3"/>
      <c r="C591" s="3"/>
      <c r="D591" s="3"/>
      <c r="I591" s="6"/>
      <c r="J591" s="6"/>
      <c r="K591" s="6"/>
      <c r="L591" s="15"/>
      <c r="N591" s="6"/>
      <c r="O591" s="6"/>
      <c r="P591" s="6"/>
      <c r="Q591" s="15"/>
      <c r="S591" s="3">
        <f t="shared" si="12"/>
        <v>0</v>
      </c>
    </row>
    <row r="592" spans="2:19" x14ac:dyDescent="0.25">
      <c r="B592" s="3"/>
      <c r="C592" s="3"/>
      <c r="D592" s="3"/>
      <c r="I592" s="6"/>
      <c r="J592" s="6"/>
      <c r="K592" s="6"/>
      <c r="L592" s="15"/>
      <c r="N592" s="6"/>
      <c r="O592" s="6"/>
      <c r="P592" s="6"/>
      <c r="Q592" s="15"/>
      <c r="S592" s="3">
        <f t="shared" si="12"/>
        <v>0</v>
      </c>
    </row>
    <row r="593" spans="2:19" x14ac:dyDescent="0.25">
      <c r="B593" s="3"/>
      <c r="C593" s="3"/>
      <c r="D593" s="3"/>
      <c r="I593" s="6"/>
      <c r="J593" s="6"/>
      <c r="K593" s="6"/>
      <c r="L593" s="15"/>
      <c r="N593" s="6"/>
      <c r="O593" s="6"/>
      <c r="P593" s="6"/>
      <c r="Q593" s="15"/>
      <c r="S593" s="3">
        <f t="shared" si="12"/>
        <v>0</v>
      </c>
    </row>
    <row r="594" spans="2:19" x14ac:dyDescent="0.25">
      <c r="B594" s="3"/>
      <c r="C594" s="3"/>
      <c r="D594" s="3"/>
      <c r="I594" s="6"/>
      <c r="J594" s="6"/>
      <c r="K594" s="6"/>
      <c r="L594" s="15"/>
      <c r="N594" s="6"/>
      <c r="O594" s="6"/>
      <c r="P594" s="6"/>
      <c r="Q594" s="15"/>
      <c r="S594" s="3">
        <f t="shared" si="12"/>
        <v>0</v>
      </c>
    </row>
    <row r="595" spans="2:19" x14ac:dyDescent="0.25">
      <c r="B595" s="3"/>
      <c r="C595" s="3"/>
      <c r="D595" s="3"/>
      <c r="I595" s="6"/>
      <c r="J595" s="6"/>
      <c r="K595" s="6"/>
      <c r="L595" s="15"/>
      <c r="N595" s="6"/>
      <c r="O595" s="6"/>
      <c r="P595" s="6"/>
      <c r="Q595" s="15"/>
      <c r="S595" s="3">
        <f t="shared" si="12"/>
        <v>0</v>
      </c>
    </row>
    <row r="596" spans="2:19" x14ac:dyDescent="0.25">
      <c r="B596" s="3"/>
      <c r="C596" s="3"/>
      <c r="D596" s="3"/>
      <c r="I596" s="6"/>
      <c r="J596" s="6"/>
      <c r="K596" s="6"/>
      <c r="L596" s="15"/>
      <c r="N596" s="6"/>
      <c r="O596" s="6"/>
      <c r="P596" s="6"/>
      <c r="Q596" s="15"/>
      <c r="S596" s="3">
        <f t="shared" si="12"/>
        <v>0</v>
      </c>
    </row>
    <row r="597" spans="2:19" x14ac:dyDescent="0.25">
      <c r="B597" s="3"/>
      <c r="C597" s="3"/>
      <c r="D597" s="3"/>
      <c r="I597" s="6"/>
      <c r="J597" s="6"/>
      <c r="K597" s="6"/>
      <c r="L597" s="15"/>
      <c r="N597" s="6"/>
      <c r="O597" s="6"/>
      <c r="P597" s="6"/>
      <c r="Q597" s="15"/>
      <c r="S597" s="3">
        <f t="shared" si="12"/>
        <v>0</v>
      </c>
    </row>
    <row r="598" spans="2:19" x14ac:dyDescent="0.25">
      <c r="B598" s="3"/>
      <c r="C598" s="3"/>
      <c r="D598" s="3"/>
      <c r="I598" s="6"/>
      <c r="J598" s="6"/>
      <c r="K598" s="6"/>
      <c r="L598" s="15"/>
      <c r="N598" s="6"/>
      <c r="O598" s="6"/>
      <c r="P598" s="6"/>
      <c r="Q598" s="15"/>
      <c r="S598" s="3">
        <f t="shared" si="12"/>
        <v>0</v>
      </c>
    </row>
    <row r="599" spans="2:19" x14ac:dyDescent="0.25">
      <c r="B599" s="3"/>
      <c r="C599" s="3"/>
      <c r="D599" s="3"/>
      <c r="I599" s="6"/>
      <c r="J599" s="6"/>
      <c r="K599" s="6"/>
      <c r="L599" s="15"/>
      <c r="N599" s="6"/>
      <c r="O599" s="6"/>
      <c r="P599" s="6"/>
      <c r="Q599" s="15"/>
      <c r="S599" s="3">
        <f t="shared" si="12"/>
        <v>0</v>
      </c>
    </row>
    <row r="600" spans="2:19" x14ac:dyDescent="0.25">
      <c r="B600" s="3"/>
      <c r="C600" s="3"/>
      <c r="D600" s="3"/>
      <c r="I600" s="6"/>
      <c r="J600" s="6"/>
      <c r="K600" s="6"/>
      <c r="L600" s="15"/>
      <c r="N600" s="6"/>
      <c r="O600" s="6"/>
      <c r="P600" s="6"/>
      <c r="Q600" s="15"/>
      <c r="S600" s="3">
        <f t="shared" si="12"/>
        <v>0</v>
      </c>
    </row>
    <row r="601" spans="2:19" x14ac:dyDescent="0.25">
      <c r="B601" s="3"/>
      <c r="C601" s="3"/>
      <c r="D601" s="3"/>
      <c r="I601" s="6"/>
      <c r="J601" s="6"/>
      <c r="K601" s="6"/>
      <c r="L601" s="15"/>
      <c r="N601" s="6"/>
      <c r="O601" s="6"/>
      <c r="P601" s="6"/>
      <c r="Q601" s="15"/>
      <c r="S601" s="3">
        <f t="shared" si="12"/>
        <v>0</v>
      </c>
    </row>
    <row r="602" spans="2:19" x14ac:dyDescent="0.25">
      <c r="B602" s="3"/>
      <c r="C602" s="3"/>
      <c r="D602" s="3"/>
      <c r="I602" s="6"/>
      <c r="J602" s="6"/>
      <c r="K602" s="6"/>
      <c r="L602" s="15"/>
      <c r="N602" s="6"/>
      <c r="O602" s="6"/>
      <c r="P602" s="6"/>
      <c r="Q602" s="15"/>
      <c r="S602" s="3">
        <f t="shared" si="12"/>
        <v>0</v>
      </c>
    </row>
    <row r="603" spans="2:19" x14ac:dyDescent="0.25">
      <c r="B603" s="3"/>
      <c r="C603" s="3"/>
      <c r="D603" s="3"/>
      <c r="I603" s="6"/>
      <c r="J603" s="6"/>
      <c r="K603" s="6"/>
      <c r="L603" s="15"/>
      <c r="N603" s="6"/>
      <c r="O603" s="6"/>
      <c r="P603" s="6"/>
      <c r="Q603" s="15"/>
      <c r="S603" s="3">
        <f t="shared" si="12"/>
        <v>0</v>
      </c>
    </row>
    <row r="604" spans="2:19" x14ac:dyDescent="0.25">
      <c r="B604" s="3"/>
      <c r="C604" s="3"/>
      <c r="D604" s="3"/>
      <c r="I604" s="6"/>
      <c r="J604" s="6"/>
      <c r="K604" s="6"/>
      <c r="L604" s="15"/>
      <c r="N604" s="6"/>
      <c r="O604" s="6"/>
      <c r="P604" s="6"/>
      <c r="Q604" s="15"/>
      <c r="S604" s="3">
        <f t="shared" si="12"/>
        <v>0</v>
      </c>
    </row>
    <row r="605" spans="2:19" x14ac:dyDescent="0.25">
      <c r="B605" s="3"/>
      <c r="C605" s="3"/>
      <c r="D605" s="3"/>
      <c r="I605" s="6"/>
      <c r="J605" s="6"/>
      <c r="K605" s="6"/>
      <c r="L605" s="15"/>
      <c r="N605" s="6"/>
      <c r="O605" s="6"/>
      <c r="P605" s="6"/>
      <c r="Q605" s="15"/>
      <c r="S605" s="3">
        <f t="shared" si="12"/>
        <v>0</v>
      </c>
    </row>
    <row r="606" spans="2:19" x14ac:dyDescent="0.25">
      <c r="B606" s="3"/>
      <c r="C606" s="3"/>
      <c r="D606" s="3"/>
      <c r="I606" s="6"/>
      <c r="J606" s="6"/>
      <c r="K606" s="6"/>
      <c r="L606" s="15"/>
      <c r="N606" s="6"/>
      <c r="O606" s="6"/>
      <c r="P606" s="6"/>
      <c r="Q606" s="15"/>
      <c r="S606" s="3">
        <f t="shared" ref="S606:S669" si="13">SUM(D606-B606)</f>
        <v>0</v>
      </c>
    </row>
    <row r="607" spans="2:19" x14ac:dyDescent="0.25">
      <c r="B607" s="3"/>
      <c r="C607" s="3"/>
      <c r="D607" s="3"/>
      <c r="I607" s="6"/>
      <c r="J607" s="6"/>
      <c r="K607" s="6"/>
      <c r="L607" s="15"/>
      <c r="N607" s="6"/>
      <c r="O607" s="6"/>
      <c r="P607" s="6"/>
      <c r="Q607" s="15"/>
      <c r="S607" s="3">
        <f t="shared" si="13"/>
        <v>0</v>
      </c>
    </row>
    <row r="608" spans="2:19" x14ac:dyDescent="0.25">
      <c r="B608" s="3"/>
      <c r="C608" s="3"/>
      <c r="D608" s="3"/>
      <c r="I608" s="6"/>
      <c r="J608" s="6"/>
      <c r="K608" s="6"/>
      <c r="L608" s="15"/>
      <c r="N608" s="6"/>
      <c r="O608" s="6"/>
      <c r="P608" s="6"/>
      <c r="Q608" s="15"/>
      <c r="S608" s="3">
        <f t="shared" si="13"/>
        <v>0</v>
      </c>
    </row>
    <row r="609" spans="2:19" x14ac:dyDescent="0.25">
      <c r="B609" s="3"/>
      <c r="C609" s="3"/>
      <c r="D609" s="3"/>
      <c r="I609" s="6"/>
      <c r="J609" s="6"/>
      <c r="K609" s="6"/>
      <c r="L609" s="15"/>
      <c r="N609" s="6"/>
      <c r="O609" s="6"/>
      <c r="P609" s="6"/>
      <c r="Q609" s="15"/>
      <c r="S609" s="3">
        <f t="shared" si="13"/>
        <v>0</v>
      </c>
    </row>
    <row r="610" spans="2:19" x14ac:dyDescent="0.25">
      <c r="B610" s="3"/>
      <c r="C610" s="3"/>
      <c r="D610" s="3"/>
      <c r="I610" s="6"/>
      <c r="J610" s="6"/>
      <c r="K610" s="6"/>
      <c r="L610" s="15"/>
      <c r="N610" s="6"/>
      <c r="O610" s="6"/>
      <c r="P610" s="6"/>
      <c r="Q610" s="15"/>
      <c r="S610" s="3">
        <f t="shared" si="13"/>
        <v>0</v>
      </c>
    </row>
    <row r="611" spans="2:19" x14ac:dyDescent="0.25">
      <c r="B611" s="3"/>
      <c r="C611" s="3"/>
      <c r="D611" s="3"/>
      <c r="I611" s="6"/>
      <c r="J611" s="6"/>
      <c r="K611" s="6"/>
      <c r="L611" s="15"/>
      <c r="N611" s="6"/>
      <c r="O611" s="6"/>
      <c r="P611" s="6"/>
      <c r="Q611" s="15"/>
      <c r="S611" s="3">
        <f t="shared" si="13"/>
        <v>0</v>
      </c>
    </row>
    <row r="612" spans="2:19" x14ac:dyDescent="0.25">
      <c r="B612" s="3"/>
      <c r="C612" s="3"/>
      <c r="D612" s="3"/>
      <c r="I612" s="6"/>
      <c r="J612" s="6"/>
      <c r="K612" s="6"/>
      <c r="L612" s="15"/>
      <c r="N612" s="6"/>
      <c r="O612" s="6"/>
      <c r="P612" s="6"/>
      <c r="Q612" s="15"/>
      <c r="S612" s="3">
        <f t="shared" si="13"/>
        <v>0</v>
      </c>
    </row>
    <row r="613" spans="2:19" x14ac:dyDescent="0.25">
      <c r="B613" s="3"/>
      <c r="C613" s="3"/>
      <c r="D613" s="3"/>
      <c r="I613" s="6"/>
      <c r="J613" s="6"/>
      <c r="K613" s="6"/>
      <c r="L613" s="15"/>
      <c r="N613" s="6"/>
      <c r="O613" s="6"/>
      <c r="P613" s="6"/>
      <c r="Q613" s="15"/>
      <c r="S613" s="3">
        <f t="shared" si="13"/>
        <v>0</v>
      </c>
    </row>
    <row r="614" spans="2:19" x14ac:dyDescent="0.25">
      <c r="B614" s="3"/>
      <c r="C614" s="3"/>
      <c r="D614" s="3"/>
      <c r="I614" s="6"/>
      <c r="J614" s="6"/>
      <c r="K614" s="6"/>
      <c r="L614" s="15"/>
      <c r="N614" s="6"/>
      <c r="O614" s="6"/>
      <c r="P614" s="6"/>
      <c r="Q614" s="15"/>
      <c r="S614" s="3">
        <f t="shared" si="13"/>
        <v>0</v>
      </c>
    </row>
    <row r="615" spans="2:19" x14ac:dyDescent="0.25">
      <c r="B615" s="3"/>
      <c r="C615" s="3"/>
      <c r="D615" s="3"/>
      <c r="I615" s="6"/>
      <c r="J615" s="6"/>
      <c r="K615" s="6"/>
      <c r="L615" s="15"/>
      <c r="N615" s="6"/>
      <c r="O615" s="6"/>
      <c r="P615" s="6"/>
      <c r="Q615" s="15"/>
      <c r="S615" s="3">
        <f t="shared" si="13"/>
        <v>0</v>
      </c>
    </row>
    <row r="616" spans="2:19" x14ac:dyDescent="0.25">
      <c r="B616" s="3"/>
      <c r="C616" s="3"/>
      <c r="D616" s="3"/>
      <c r="I616" s="6"/>
      <c r="J616" s="6"/>
      <c r="K616" s="6"/>
      <c r="L616" s="15"/>
      <c r="N616" s="6"/>
      <c r="O616" s="6"/>
      <c r="P616" s="6"/>
      <c r="Q616" s="15"/>
      <c r="S616" s="3">
        <f t="shared" si="13"/>
        <v>0</v>
      </c>
    </row>
    <row r="617" spans="2:19" x14ac:dyDescent="0.25">
      <c r="B617" s="3"/>
      <c r="C617" s="3"/>
      <c r="D617" s="3"/>
      <c r="I617" s="6"/>
      <c r="J617" s="6"/>
      <c r="K617" s="6"/>
      <c r="L617" s="15"/>
      <c r="N617" s="6"/>
      <c r="O617" s="6"/>
      <c r="P617" s="6"/>
      <c r="Q617" s="15"/>
      <c r="S617" s="3">
        <f t="shared" si="13"/>
        <v>0</v>
      </c>
    </row>
    <row r="618" spans="2:19" x14ac:dyDescent="0.25">
      <c r="B618" s="3"/>
      <c r="C618" s="3"/>
      <c r="D618" s="3"/>
      <c r="I618" s="6"/>
      <c r="J618" s="6"/>
      <c r="K618" s="6"/>
      <c r="L618" s="15"/>
      <c r="N618" s="6"/>
      <c r="O618" s="6"/>
      <c r="P618" s="6"/>
      <c r="Q618" s="15"/>
      <c r="S618" s="3">
        <f t="shared" si="13"/>
        <v>0</v>
      </c>
    </row>
    <row r="619" spans="2:19" x14ac:dyDescent="0.25">
      <c r="B619" s="3"/>
      <c r="C619" s="3"/>
      <c r="D619" s="3"/>
      <c r="I619" s="6"/>
      <c r="J619" s="6"/>
      <c r="K619" s="6"/>
      <c r="L619" s="15"/>
      <c r="N619" s="6"/>
      <c r="O619" s="6"/>
      <c r="P619" s="6"/>
      <c r="Q619" s="15"/>
      <c r="S619" s="3">
        <f t="shared" si="13"/>
        <v>0</v>
      </c>
    </row>
    <row r="620" spans="2:19" x14ac:dyDescent="0.25">
      <c r="B620" s="3"/>
      <c r="C620" s="3"/>
      <c r="D620" s="3"/>
      <c r="I620" s="6"/>
      <c r="J620" s="6"/>
      <c r="K620" s="6"/>
      <c r="L620" s="15"/>
      <c r="N620" s="6"/>
      <c r="O620" s="6"/>
      <c r="P620" s="6"/>
      <c r="Q620" s="15"/>
      <c r="S620" s="3">
        <f t="shared" si="13"/>
        <v>0</v>
      </c>
    </row>
    <row r="621" spans="2:19" x14ac:dyDescent="0.25">
      <c r="B621" s="3"/>
      <c r="C621" s="3"/>
      <c r="D621" s="3"/>
      <c r="I621" s="6"/>
      <c r="J621" s="6"/>
      <c r="K621" s="6"/>
      <c r="L621" s="15"/>
      <c r="N621" s="6"/>
      <c r="O621" s="6"/>
      <c r="P621" s="6"/>
      <c r="Q621" s="15"/>
      <c r="S621" s="3">
        <f t="shared" si="13"/>
        <v>0</v>
      </c>
    </row>
    <row r="622" spans="2:19" x14ac:dyDescent="0.25">
      <c r="B622" s="3"/>
      <c r="C622" s="3"/>
      <c r="D622" s="3"/>
      <c r="I622" s="6"/>
      <c r="J622" s="6"/>
      <c r="K622" s="6"/>
      <c r="L622" s="15"/>
      <c r="N622" s="6"/>
      <c r="O622" s="6"/>
      <c r="P622" s="6"/>
      <c r="Q622" s="15"/>
      <c r="S622" s="3">
        <f t="shared" si="13"/>
        <v>0</v>
      </c>
    </row>
    <row r="623" spans="2:19" x14ac:dyDescent="0.25">
      <c r="B623" s="3"/>
      <c r="C623" s="3"/>
      <c r="D623" s="3"/>
      <c r="I623" s="6"/>
      <c r="J623" s="6"/>
      <c r="K623" s="6"/>
      <c r="L623" s="15"/>
      <c r="N623" s="6"/>
      <c r="O623" s="6"/>
      <c r="P623" s="6"/>
      <c r="Q623" s="15"/>
      <c r="S623" s="3">
        <f t="shared" si="13"/>
        <v>0</v>
      </c>
    </row>
    <row r="624" spans="2:19" x14ac:dyDescent="0.25">
      <c r="B624" s="3"/>
      <c r="C624" s="3"/>
      <c r="D624" s="3"/>
      <c r="S624" s="3">
        <f t="shared" si="13"/>
        <v>0</v>
      </c>
    </row>
    <row r="625" spans="19:19" x14ac:dyDescent="0.25">
      <c r="S625" s="3">
        <f t="shared" si="13"/>
        <v>0</v>
      </c>
    </row>
    <row r="626" spans="19:19" x14ac:dyDescent="0.25">
      <c r="S626" s="3">
        <f t="shared" si="13"/>
        <v>0</v>
      </c>
    </row>
    <row r="627" spans="19:19" x14ac:dyDescent="0.25">
      <c r="S627" s="3">
        <f t="shared" si="13"/>
        <v>0</v>
      </c>
    </row>
    <row r="628" spans="19:19" x14ac:dyDescent="0.25">
      <c r="S628" s="3">
        <f t="shared" si="13"/>
        <v>0</v>
      </c>
    </row>
    <row r="629" spans="19:19" x14ac:dyDescent="0.25">
      <c r="S629" s="3">
        <f t="shared" si="13"/>
        <v>0</v>
      </c>
    </row>
    <row r="630" spans="19:19" x14ac:dyDescent="0.25">
      <c r="S630" s="3">
        <f t="shared" si="13"/>
        <v>0</v>
      </c>
    </row>
    <row r="631" spans="19:19" x14ac:dyDescent="0.25">
      <c r="S631" s="3">
        <f t="shared" si="13"/>
        <v>0</v>
      </c>
    </row>
    <row r="632" spans="19:19" x14ac:dyDescent="0.25">
      <c r="S632" s="3">
        <f t="shared" si="13"/>
        <v>0</v>
      </c>
    </row>
    <row r="633" spans="19:19" x14ac:dyDescent="0.25">
      <c r="S633" s="3">
        <f t="shared" si="13"/>
        <v>0</v>
      </c>
    </row>
    <row r="634" spans="19:19" x14ac:dyDescent="0.25">
      <c r="S634" s="3">
        <f t="shared" si="13"/>
        <v>0</v>
      </c>
    </row>
    <row r="635" spans="19:19" x14ac:dyDescent="0.25">
      <c r="S635" s="3">
        <f t="shared" si="13"/>
        <v>0</v>
      </c>
    </row>
    <row r="636" spans="19:19" x14ac:dyDescent="0.25">
      <c r="S636" s="3">
        <f t="shared" si="13"/>
        <v>0</v>
      </c>
    </row>
    <row r="637" spans="19:19" x14ac:dyDescent="0.25">
      <c r="S637" s="3">
        <f t="shared" si="13"/>
        <v>0</v>
      </c>
    </row>
    <row r="638" spans="19:19" x14ac:dyDescent="0.25">
      <c r="S638" s="3">
        <f t="shared" si="13"/>
        <v>0</v>
      </c>
    </row>
    <row r="639" spans="19:19" x14ac:dyDescent="0.25">
      <c r="S639" s="3">
        <f t="shared" si="13"/>
        <v>0</v>
      </c>
    </row>
    <row r="640" spans="19:19" x14ac:dyDescent="0.25">
      <c r="S640" s="3">
        <f t="shared" si="13"/>
        <v>0</v>
      </c>
    </row>
    <row r="641" spans="19:19" x14ac:dyDescent="0.25">
      <c r="S641" s="3">
        <f t="shared" si="13"/>
        <v>0</v>
      </c>
    </row>
    <row r="642" spans="19:19" x14ac:dyDescent="0.25">
      <c r="S642" s="3">
        <f t="shared" si="13"/>
        <v>0</v>
      </c>
    </row>
    <row r="643" spans="19:19" x14ac:dyDescent="0.25">
      <c r="S643" s="3">
        <f t="shared" si="13"/>
        <v>0</v>
      </c>
    </row>
    <row r="644" spans="19:19" x14ac:dyDescent="0.25">
      <c r="S644" s="3">
        <f t="shared" si="13"/>
        <v>0</v>
      </c>
    </row>
    <row r="645" spans="19:19" x14ac:dyDescent="0.25">
      <c r="S645" s="3">
        <f t="shared" si="13"/>
        <v>0</v>
      </c>
    </row>
    <row r="646" spans="19:19" x14ac:dyDescent="0.25">
      <c r="S646" s="3">
        <f t="shared" si="13"/>
        <v>0</v>
      </c>
    </row>
    <row r="647" spans="19:19" x14ac:dyDescent="0.25">
      <c r="S647" s="3">
        <f t="shared" si="13"/>
        <v>0</v>
      </c>
    </row>
    <row r="648" spans="19:19" x14ac:dyDescent="0.25">
      <c r="S648" s="3">
        <f t="shared" si="13"/>
        <v>0</v>
      </c>
    </row>
    <row r="649" spans="19:19" x14ac:dyDescent="0.25">
      <c r="S649" s="3">
        <f t="shared" si="13"/>
        <v>0</v>
      </c>
    </row>
    <row r="650" spans="19:19" x14ac:dyDescent="0.25">
      <c r="S650" s="3">
        <f t="shared" si="13"/>
        <v>0</v>
      </c>
    </row>
    <row r="651" spans="19:19" x14ac:dyDescent="0.25">
      <c r="S651" s="3">
        <f t="shared" si="13"/>
        <v>0</v>
      </c>
    </row>
    <row r="652" spans="19:19" x14ac:dyDescent="0.25">
      <c r="S652" s="3">
        <f t="shared" si="13"/>
        <v>0</v>
      </c>
    </row>
    <row r="653" spans="19:19" x14ac:dyDescent="0.25">
      <c r="S653" s="3">
        <f t="shared" si="13"/>
        <v>0</v>
      </c>
    </row>
    <row r="654" spans="19:19" x14ac:dyDescent="0.25">
      <c r="S654" s="3">
        <f t="shared" si="13"/>
        <v>0</v>
      </c>
    </row>
    <row r="655" spans="19:19" x14ac:dyDescent="0.25">
      <c r="S655" s="3">
        <f t="shared" si="13"/>
        <v>0</v>
      </c>
    </row>
    <row r="656" spans="19:19" x14ac:dyDescent="0.25">
      <c r="S656" s="3">
        <f t="shared" si="13"/>
        <v>0</v>
      </c>
    </row>
    <row r="657" spans="19:19" x14ac:dyDescent="0.25">
      <c r="S657" s="3">
        <f t="shared" si="13"/>
        <v>0</v>
      </c>
    </row>
    <row r="658" spans="19:19" x14ac:dyDescent="0.25">
      <c r="S658" s="3">
        <f t="shared" si="13"/>
        <v>0</v>
      </c>
    </row>
    <row r="659" spans="19:19" x14ac:dyDescent="0.25">
      <c r="S659" s="3">
        <f t="shared" si="13"/>
        <v>0</v>
      </c>
    </row>
    <row r="660" spans="19:19" x14ac:dyDescent="0.25">
      <c r="S660" s="3">
        <f t="shared" si="13"/>
        <v>0</v>
      </c>
    </row>
    <row r="661" spans="19:19" x14ac:dyDescent="0.25">
      <c r="S661" s="3">
        <f t="shared" si="13"/>
        <v>0</v>
      </c>
    </row>
    <row r="662" spans="19:19" x14ac:dyDescent="0.25">
      <c r="S662" s="3">
        <f t="shared" si="13"/>
        <v>0</v>
      </c>
    </row>
    <row r="663" spans="19:19" x14ac:dyDescent="0.25">
      <c r="S663" s="3">
        <f t="shared" si="13"/>
        <v>0</v>
      </c>
    </row>
    <row r="664" spans="19:19" x14ac:dyDescent="0.25">
      <c r="S664" s="3">
        <f t="shared" si="13"/>
        <v>0</v>
      </c>
    </row>
    <row r="665" spans="19:19" x14ac:dyDescent="0.25">
      <c r="S665" s="3">
        <f t="shared" si="13"/>
        <v>0</v>
      </c>
    </row>
    <row r="666" spans="19:19" x14ac:dyDescent="0.25">
      <c r="S666" s="3">
        <f t="shared" si="13"/>
        <v>0</v>
      </c>
    </row>
    <row r="667" spans="19:19" x14ac:dyDescent="0.25">
      <c r="S667" s="3">
        <f t="shared" si="13"/>
        <v>0</v>
      </c>
    </row>
    <row r="668" spans="19:19" x14ac:dyDescent="0.25">
      <c r="S668" s="3">
        <f t="shared" si="13"/>
        <v>0</v>
      </c>
    </row>
    <row r="669" spans="19:19" x14ac:dyDescent="0.25">
      <c r="S669" s="3">
        <f t="shared" si="13"/>
        <v>0</v>
      </c>
    </row>
    <row r="670" spans="19:19" x14ac:dyDescent="0.25">
      <c r="S670" s="3">
        <f t="shared" ref="S670:S734" si="14">SUM(D670-B670)</f>
        <v>0</v>
      </c>
    </row>
    <row r="671" spans="19:19" x14ac:dyDescent="0.25">
      <c r="S671" s="3">
        <f t="shared" si="14"/>
        <v>0</v>
      </c>
    </row>
    <row r="672" spans="19:19" x14ac:dyDescent="0.25">
      <c r="S672" s="3">
        <f t="shared" si="14"/>
        <v>0</v>
      </c>
    </row>
    <row r="673" spans="19:19" x14ac:dyDescent="0.25">
      <c r="S673" s="3">
        <f t="shared" si="14"/>
        <v>0</v>
      </c>
    </row>
    <row r="674" spans="19:19" x14ac:dyDescent="0.25">
      <c r="S674" s="3">
        <f t="shared" si="14"/>
        <v>0</v>
      </c>
    </row>
    <row r="675" spans="19:19" x14ac:dyDescent="0.25">
      <c r="S675" s="3">
        <f t="shared" si="14"/>
        <v>0</v>
      </c>
    </row>
    <row r="676" spans="19:19" x14ac:dyDescent="0.25">
      <c r="S676" s="3">
        <f t="shared" si="14"/>
        <v>0</v>
      </c>
    </row>
    <row r="677" spans="19:19" x14ac:dyDescent="0.25">
      <c r="S677" s="3">
        <f t="shared" si="14"/>
        <v>0</v>
      </c>
    </row>
    <row r="678" spans="19:19" x14ac:dyDescent="0.25">
      <c r="S678" s="3">
        <f t="shared" si="14"/>
        <v>0</v>
      </c>
    </row>
    <row r="679" spans="19:19" x14ac:dyDescent="0.25">
      <c r="S679" s="3">
        <f t="shared" si="14"/>
        <v>0</v>
      </c>
    </row>
    <row r="680" spans="19:19" x14ac:dyDescent="0.25">
      <c r="S680" s="3">
        <f t="shared" si="14"/>
        <v>0</v>
      </c>
    </row>
    <row r="681" spans="19:19" x14ac:dyDescent="0.25">
      <c r="S681" s="3">
        <f t="shared" si="14"/>
        <v>0</v>
      </c>
    </row>
    <row r="682" spans="19:19" x14ac:dyDescent="0.25">
      <c r="S682" s="3">
        <f t="shared" si="14"/>
        <v>0</v>
      </c>
    </row>
    <row r="683" spans="19:19" x14ac:dyDescent="0.25">
      <c r="S683" s="3">
        <f t="shared" si="14"/>
        <v>0</v>
      </c>
    </row>
    <row r="684" spans="19:19" x14ac:dyDescent="0.25">
      <c r="S684" s="3">
        <f t="shared" si="14"/>
        <v>0</v>
      </c>
    </row>
    <row r="685" spans="19:19" x14ac:dyDescent="0.25">
      <c r="S685" s="3">
        <f t="shared" si="14"/>
        <v>0</v>
      </c>
    </row>
    <row r="686" spans="19:19" x14ac:dyDescent="0.25">
      <c r="S686" s="3">
        <f t="shared" si="14"/>
        <v>0</v>
      </c>
    </row>
    <row r="687" spans="19:19" x14ac:dyDescent="0.25">
      <c r="S687" s="3">
        <f t="shared" si="14"/>
        <v>0</v>
      </c>
    </row>
    <row r="688" spans="19:19" x14ac:dyDescent="0.25">
      <c r="S688" s="3">
        <f t="shared" si="14"/>
        <v>0</v>
      </c>
    </row>
    <row r="689" spans="19:19" x14ac:dyDescent="0.25">
      <c r="S689" s="3">
        <f t="shared" si="14"/>
        <v>0</v>
      </c>
    </row>
    <row r="690" spans="19:19" x14ac:dyDescent="0.25">
      <c r="S690" s="3">
        <f t="shared" si="14"/>
        <v>0</v>
      </c>
    </row>
    <row r="691" spans="19:19" x14ac:dyDescent="0.25">
      <c r="S691" s="3">
        <f t="shared" si="14"/>
        <v>0</v>
      </c>
    </row>
    <row r="692" spans="19:19" x14ac:dyDescent="0.25">
      <c r="S692" s="3">
        <f t="shared" si="14"/>
        <v>0</v>
      </c>
    </row>
    <row r="693" spans="19:19" x14ac:dyDescent="0.25">
      <c r="S693" s="3">
        <f t="shared" si="14"/>
        <v>0</v>
      </c>
    </row>
    <row r="694" spans="19:19" x14ac:dyDescent="0.25">
      <c r="S694" s="3">
        <f t="shared" si="14"/>
        <v>0</v>
      </c>
    </row>
    <row r="695" spans="19:19" x14ac:dyDescent="0.25">
      <c r="S695" s="3">
        <f t="shared" si="14"/>
        <v>0</v>
      </c>
    </row>
    <row r="696" spans="19:19" x14ac:dyDescent="0.25">
      <c r="S696" s="3">
        <f t="shared" si="14"/>
        <v>0</v>
      </c>
    </row>
    <row r="697" spans="19:19" x14ac:dyDescent="0.25">
      <c r="S697" s="3">
        <f t="shared" si="14"/>
        <v>0</v>
      </c>
    </row>
    <row r="698" spans="19:19" x14ac:dyDescent="0.25">
      <c r="S698" s="3">
        <f t="shared" si="14"/>
        <v>0</v>
      </c>
    </row>
    <row r="699" spans="19:19" x14ac:dyDescent="0.25">
      <c r="S699" s="3">
        <f t="shared" si="14"/>
        <v>0</v>
      </c>
    </row>
    <row r="700" spans="19:19" x14ac:dyDescent="0.25">
      <c r="S700" s="3">
        <f t="shared" si="14"/>
        <v>0</v>
      </c>
    </row>
    <row r="701" spans="19:19" x14ac:dyDescent="0.25">
      <c r="S701" s="3">
        <f t="shared" si="14"/>
        <v>0</v>
      </c>
    </row>
    <row r="702" spans="19:19" x14ac:dyDescent="0.25">
      <c r="S702" s="3">
        <f t="shared" si="14"/>
        <v>0</v>
      </c>
    </row>
    <row r="703" spans="19:19" x14ac:dyDescent="0.25">
      <c r="S703" s="3">
        <f t="shared" si="14"/>
        <v>0</v>
      </c>
    </row>
    <row r="704" spans="19:19" x14ac:dyDescent="0.25">
      <c r="S704" s="3">
        <f t="shared" si="14"/>
        <v>0</v>
      </c>
    </row>
    <row r="705" spans="19:19" x14ac:dyDescent="0.25">
      <c r="S705" s="3">
        <f t="shared" si="14"/>
        <v>0</v>
      </c>
    </row>
    <row r="706" spans="19:19" x14ac:dyDescent="0.25">
      <c r="S706" s="3">
        <f t="shared" si="14"/>
        <v>0</v>
      </c>
    </row>
    <row r="707" spans="19:19" x14ac:dyDescent="0.25">
      <c r="S707" s="3">
        <f t="shared" si="14"/>
        <v>0</v>
      </c>
    </row>
    <row r="708" spans="19:19" x14ac:dyDescent="0.25">
      <c r="S708" s="3">
        <f t="shared" si="14"/>
        <v>0</v>
      </c>
    </row>
    <row r="709" spans="19:19" x14ac:dyDescent="0.25">
      <c r="S709" s="3">
        <f t="shared" si="14"/>
        <v>0</v>
      </c>
    </row>
    <row r="710" spans="19:19" x14ac:dyDescent="0.25">
      <c r="S710" s="3">
        <f t="shared" si="14"/>
        <v>0</v>
      </c>
    </row>
    <row r="711" spans="19:19" x14ac:dyDescent="0.25">
      <c r="S711" s="3">
        <f t="shared" si="14"/>
        <v>0</v>
      </c>
    </row>
    <row r="712" spans="19:19" x14ac:dyDescent="0.25">
      <c r="S712" s="3">
        <f t="shared" si="14"/>
        <v>0</v>
      </c>
    </row>
    <row r="713" spans="19:19" x14ac:dyDescent="0.25">
      <c r="S713" s="3">
        <f t="shared" si="14"/>
        <v>0</v>
      </c>
    </row>
    <row r="714" spans="19:19" x14ac:dyDescent="0.25">
      <c r="S714" s="3">
        <f t="shared" si="14"/>
        <v>0</v>
      </c>
    </row>
    <row r="715" spans="19:19" x14ac:dyDescent="0.25">
      <c r="S715" s="3">
        <f t="shared" si="14"/>
        <v>0</v>
      </c>
    </row>
    <row r="716" spans="19:19" x14ac:dyDescent="0.25">
      <c r="S716" s="3">
        <f t="shared" si="14"/>
        <v>0</v>
      </c>
    </row>
    <row r="717" spans="19:19" x14ac:dyDescent="0.25">
      <c r="S717" s="3">
        <f t="shared" si="14"/>
        <v>0</v>
      </c>
    </row>
    <row r="718" spans="19:19" x14ac:dyDescent="0.25">
      <c r="S718" s="3">
        <f t="shared" si="14"/>
        <v>0</v>
      </c>
    </row>
    <row r="719" spans="19:19" x14ac:dyDescent="0.25">
      <c r="S719" s="3">
        <f t="shared" si="14"/>
        <v>0</v>
      </c>
    </row>
    <row r="720" spans="19:19" x14ac:dyDescent="0.25">
      <c r="S720" s="3">
        <f t="shared" si="14"/>
        <v>0</v>
      </c>
    </row>
    <row r="721" spans="19:19" x14ac:dyDescent="0.25">
      <c r="S721" s="3">
        <f t="shared" si="14"/>
        <v>0</v>
      </c>
    </row>
    <row r="722" spans="19:19" x14ac:dyDescent="0.25">
      <c r="S722" s="3">
        <f t="shared" si="14"/>
        <v>0</v>
      </c>
    </row>
    <row r="723" spans="19:19" x14ac:dyDescent="0.25">
      <c r="S723" s="3">
        <f t="shared" si="14"/>
        <v>0</v>
      </c>
    </row>
    <row r="724" spans="19:19" x14ac:dyDescent="0.25">
      <c r="S724" s="3">
        <f t="shared" si="14"/>
        <v>0</v>
      </c>
    </row>
    <row r="725" spans="19:19" x14ac:dyDescent="0.25">
      <c r="S725" s="3">
        <f t="shared" si="14"/>
        <v>0</v>
      </c>
    </row>
    <row r="726" spans="19:19" x14ac:dyDescent="0.25">
      <c r="S726" s="3">
        <f t="shared" si="14"/>
        <v>0</v>
      </c>
    </row>
    <row r="727" spans="19:19" x14ac:dyDescent="0.25">
      <c r="S727" s="3">
        <f t="shared" si="14"/>
        <v>0</v>
      </c>
    </row>
    <row r="728" spans="19:19" x14ac:dyDescent="0.25">
      <c r="S728" s="3">
        <f t="shared" si="14"/>
        <v>0</v>
      </c>
    </row>
    <row r="729" spans="19:19" x14ac:dyDescent="0.25">
      <c r="S729" s="3">
        <f t="shared" si="14"/>
        <v>0</v>
      </c>
    </row>
    <row r="730" spans="19:19" x14ac:dyDescent="0.25">
      <c r="S730" s="3">
        <f t="shared" si="14"/>
        <v>0</v>
      </c>
    </row>
    <row r="731" spans="19:19" x14ac:dyDescent="0.25">
      <c r="S731" s="3">
        <f t="shared" si="14"/>
        <v>0</v>
      </c>
    </row>
    <row r="732" spans="19:19" x14ac:dyDescent="0.25">
      <c r="S732" s="3">
        <f t="shared" si="14"/>
        <v>0</v>
      </c>
    </row>
    <row r="733" spans="19:19" x14ac:dyDescent="0.25">
      <c r="S733" s="3">
        <f t="shared" si="14"/>
        <v>0</v>
      </c>
    </row>
    <row r="734" spans="19:19" x14ac:dyDescent="0.25">
      <c r="S734" s="3">
        <f t="shared" si="14"/>
        <v>0</v>
      </c>
    </row>
  </sheetData>
  <sortState ref="A12:U715">
    <sortCondition ref="A12:A715"/>
  </sortState>
  <mergeCells count="7">
    <mergeCell ref="A1:R1"/>
    <mergeCell ref="A3:B3"/>
    <mergeCell ref="C3:D3"/>
    <mergeCell ref="W22:AH22"/>
    <mergeCell ref="I3:M3"/>
    <mergeCell ref="N3:R3"/>
    <mergeCell ref="W10:AH10"/>
  </mergeCells>
  <phoneticPr fontId="3" type="noConversion"/>
  <dataValidations count="4">
    <dataValidation type="list" allowBlank="1" showInputMessage="1" showErrorMessage="1" sqref="E7:E1048576 E2:E5">
      <formula1>Instrument</formula1>
    </dataValidation>
    <dataValidation type="list" allowBlank="1" showInputMessage="1" showErrorMessage="1" sqref="F7:F1048576 F2:F5">
      <formula1>Antenna</formula1>
    </dataValidation>
    <dataValidation type="list" allowBlank="1" showInputMessage="1" showErrorMessage="1" sqref="G7:G1048576 G2:G5">
      <formula1>Polarity</formula1>
    </dataValidation>
    <dataValidation type="list" allowBlank="1" showInputMessage="1" showErrorMessage="1" sqref="H7:H1048576 H2:H5">
      <formula1>Source</formula1>
    </dataValidation>
  </dataValidations>
  <pageMargins left="0.7" right="0.7" top="0.75" bottom="0.75" header="0.3" footer="0.3"/>
  <pageSetup scale="6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workbookViewId="0">
      <selection activeCell="J21" sqref="J21"/>
    </sheetView>
  </sheetViews>
  <sheetFormatPr defaultRowHeight="15" x14ac:dyDescent="0.25"/>
  <cols>
    <col min="1" max="1" width="10.7109375" bestFit="1" customWidth="1"/>
    <col min="3" max="3" width="10.7109375" bestFit="1" customWidth="1"/>
    <col min="5" max="5" width="14" bestFit="1" customWidth="1"/>
    <col min="6" max="6" width="12" bestFit="1" customWidth="1"/>
    <col min="13" max="13" width="12" bestFit="1" customWidth="1"/>
    <col min="18" max="18" width="12" bestFit="1" customWidth="1"/>
    <col min="19" max="19" width="16.42578125" bestFit="1" customWidth="1"/>
    <col min="20" max="20" width="15.5703125" bestFit="1" customWidth="1"/>
    <col min="21" max="21" width="14.7109375" bestFit="1" customWidth="1"/>
  </cols>
  <sheetData>
    <row r="1" spans="1:37" ht="15.75" thickBot="1" x14ac:dyDescent="0.3">
      <c r="A1" s="61" t="s">
        <v>29</v>
      </c>
      <c r="B1" s="62"/>
      <c r="C1" s="63" t="s">
        <v>30</v>
      </c>
      <c r="D1" s="64"/>
      <c r="E1" s="13"/>
      <c r="F1" s="13"/>
      <c r="G1" s="13"/>
      <c r="H1" s="14"/>
      <c r="I1" s="68" t="s">
        <v>29</v>
      </c>
      <c r="J1" s="69"/>
      <c r="K1" s="69"/>
      <c r="L1" s="69"/>
      <c r="M1" s="70"/>
      <c r="N1" s="71" t="s">
        <v>30</v>
      </c>
      <c r="O1" s="72"/>
      <c r="P1" s="72"/>
      <c r="Q1" s="72"/>
      <c r="R1" s="73"/>
      <c r="S1" s="41" t="s">
        <v>149</v>
      </c>
      <c r="T1" s="14"/>
      <c r="U1" s="14"/>
      <c r="W1" s="65" t="s">
        <v>32</v>
      </c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7"/>
      <c r="AJ1" s="4"/>
      <c r="AK1" s="4"/>
    </row>
    <row r="2" spans="1:37" s="1" customFormat="1" ht="16.5" thickBot="1" x14ac:dyDescent="0.3">
      <c r="A2" s="7" t="s">
        <v>5</v>
      </c>
      <c r="B2" s="8" t="s">
        <v>6</v>
      </c>
      <c r="C2" s="8" t="s">
        <v>5</v>
      </c>
      <c r="D2" s="8" t="s">
        <v>31</v>
      </c>
      <c r="E2" s="33" t="s">
        <v>8</v>
      </c>
      <c r="F2" s="33" t="s">
        <v>9</v>
      </c>
      <c r="G2" s="33" t="s">
        <v>10</v>
      </c>
      <c r="H2" s="34" t="s">
        <v>0</v>
      </c>
      <c r="I2" s="11" t="s">
        <v>1</v>
      </c>
      <c r="J2" s="11" t="s">
        <v>2</v>
      </c>
      <c r="K2" s="11" t="s">
        <v>3</v>
      </c>
      <c r="L2" s="11" t="s">
        <v>4</v>
      </c>
      <c r="M2" s="36" t="s">
        <v>46</v>
      </c>
      <c r="N2" s="9" t="s">
        <v>1</v>
      </c>
      <c r="O2" s="9" t="s">
        <v>2</v>
      </c>
      <c r="P2" s="9" t="s">
        <v>3</v>
      </c>
      <c r="Q2" s="9" t="s">
        <v>4</v>
      </c>
      <c r="R2" s="35" t="s">
        <v>46</v>
      </c>
      <c r="S2" s="42" t="s">
        <v>141</v>
      </c>
      <c r="T2" s="34" t="s">
        <v>14</v>
      </c>
      <c r="U2" s="34" t="s">
        <v>15</v>
      </c>
      <c r="W2" s="35" t="s">
        <v>33</v>
      </c>
      <c r="X2" s="35" t="s">
        <v>34</v>
      </c>
      <c r="Y2" s="35" t="s">
        <v>35</v>
      </c>
      <c r="Z2" s="35" t="s">
        <v>36</v>
      </c>
      <c r="AA2" s="35" t="s">
        <v>37</v>
      </c>
      <c r="AB2" s="35" t="s">
        <v>38</v>
      </c>
      <c r="AC2" s="35" t="s">
        <v>39</v>
      </c>
      <c r="AD2" s="35" t="s">
        <v>40</v>
      </c>
      <c r="AE2" s="35" t="s">
        <v>41</v>
      </c>
      <c r="AF2" s="35" t="s">
        <v>42</v>
      </c>
      <c r="AG2" s="35" t="s">
        <v>43</v>
      </c>
      <c r="AH2" s="35" t="s">
        <v>44</v>
      </c>
      <c r="AJ2" s="4"/>
      <c r="AK2" s="4"/>
    </row>
    <row r="4" spans="1:37" s="23" customFormat="1" x14ac:dyDescent="0.25">
      <c r="A4" s="17">
        <v>42369</v>
      </c>
      <c r="B4" s="18">
        <v>0.41875000000000001</v>
      </c>
      <c r="C4" s="17">
        <v>42364</v>
      </c>
      <c r="D4" s="18">
        <v>0.43472222222222223</v>
      </c>
      <c r="E4" s="19" t="s">
        <v>28</v>
      </c>
      <c r="F4" s="19" t="s">
        <v>25</v>
      </c>
      <c r="G4" s="19" t="s">
        <v>11</v>
      </c>
      <c r="H4" s="20" t="s">
        <v>23</v>
      </c>
      <c r="I4" s="21">
        <v>295.95</v>
      </c>
      <c r="J4" s="21">
        <v>88.4</v>
      </c>
      <c r="K4" s="21">
        <v>53.1</v>
      </c>
      <c r="L4" s="22">
        <v>173.2</v>
      </c>
      <c r="M4" s="37" t="s">
        <v>56</v>
      </c>
      <c r="N4" s="21">
        <v>309.85000000000002</v>
      </c>
      <c r="O4" s="21">
        <v>91.63</v>
      </c>
      <c r="P4" s="21">
        <v>53.3</v>
      </c>
      <c r="Q4" s="22">
        <v>182.8</v>
      </c>
      <c r="R4" s="37" t="s">
        <v>57</v>
      </c>
      <c r="S4" s="18">
        <f>SUM(D4-B4)</f>
        <v>1.5972222222222221E-2</v>
      </c>
      <c r="T4" s="20">
        <v>22</v>
      </c>
      <c r="U4" s="20">
        <v>17</v>
      </c>
      <c r="W4" s="24"/>
      <c r="X4" s="24"/>
      <c r="Y4" s="24"/>
      <c r="Z4" s="24"/>
      <c r="AA4" s="24" t="s">
        <v>47</v>
      </c>
      <c r="AB4" s="24" t="s">
        <v>47</v>
      </c>
      <c r="AC4" s="24"/>
      <c r="AD4" s="24"/>
      <c r="AE4" s="24"/>
      <c r="AF4" s="24"/>
      <c r="AG4" s="24"/>
      <c r="AH4" s="24"/>
      <c r="AJ4" s="25"/>
      <c r="AK4" s="25"/>
    </row>
    <row r="5" spans="1:37" s="23" customFormat="1" x14ac:dyDescent="0.25">
      <c r="A5" s="28">
        <v>42432</v>
      </c>
      <c r="B5" s="29">
        <v>0.2590277777777778</v>
      </c>
      <c r="C5" s="28">
        <v>42432</v>
      </c>
      <c r="D5" s="29">
        <v>0.32291666666666669</v>
      </c>
      <c r="E5" s="32" t="s">
        <v>27</v>
      </c>
      <c r="F5" s="32" t="s">
        <v>25</v>
      </c>
      <c r="G5" s="32" t="s">
        <v>11</v>
      </c>
      <c r="H5" s="25" t="s">
        <v>23</v>
      </c>
      <c r="I5" s="30">
        <v>287.94</v>
      </c>
      <c r="J5" s="30">
        <v>281.33</v>
      </c>
      <c r="K5" s="30">
        <v>54.9</v>
      </c>
      <c r="L5" s="22">
        <v>186.7</v>
      </c>
      <c r="M5" s="38" t="s">
        <v>106</v>
      </c>
      <c r="N5" s="30">
        <v>343.57</v>
      </c>
      <c r="O5" s="30">
        <v>221.9</v>
      </c>
      <c r="P5" s="30">
        <v>47.6</v>
      </c>
      <c r="Q5" s="22">
        <v>221.9</v>
      </c>
      <c r="R5" s="38" t="s">
        <v>107</v>
      </c>
      <c r="S5" s="29">
        <f>SUM(D5-B5)</f>
        <v>6.3888888888888884E-2</v>
      </c>
      <c r="T5" s="25">
        <v>27</v>
      </c>
      <c r="U5" s="25">
        <v>15</v>
      </c>
      <c r="W5" s="24"/>
      <c r="X5" s="24"/>
      <c r="Y5" s="24"/>
      <c r="Z5" s="24" t="s">
        <v>47</v>
      </c>
      <c r="AA5" s="24"/>
      <c r="AB5" s="24"/>
      <c r="AC5" s="24"/>
      <c r="AD5" s="24"/>
      <c r="AE5" s="24"/>
      <c r="AF5" s="24"/>
      <c r="AG5" s="24"/>
      <c r="AH5" s="24"/>
      <c r="AJ5" s="25"/>
      <c r="AK5" s="25"/>
    </row>
    <row r="6" spans="1:37" s="23" customFormat="1" x14ac:dyDescent="0.25">
      <c r="A6" s="28">
        <v>42442</v>
      </c>
      <c r="B6" s="29">
        <v>0.18958333333333333</v>
      </c>
      <c r="C6" s="28">
        <v>42440</v>
      </c>
      <c r="D6" s="29">
        <v>0.20138888888888887</v>
      </c>
      <c r="E6" s="32" t="s">
        <v>27</v>
      </c>
      <c r="F6" s="32" t="s">
        <v>25</v>
      </c>
      <c r="G6" s="32" t="s">
        <v>11</v>
      </c>
      <c r="H6" s="25" t="s">
        <v>23</v>
      </c>
      <c r="I6" s="30">
        <v>294.14999999999998</v>
      </c>
      <c r="J6" s="30">
        <v>142.6</v>
      </c>
      <c r="K6" s="30">
        <v>54.4</v>
      </c>
      <c r="L6" s="22">
        <v>162.5</v>
      </c>
      <c r="M6" s="38" t="s">
        <v>64</v>
      </c>
      <c r="N6" s="30">
        <v>304.43</v>
      </c>
      <c r="O6" s="30">
        <v>145.01</v>
      </c>
      <c r="P6" s="30">
        <v>55.2</v>
      </c>
      <c r="Q6" s="22">
        <v>169.7</v>
      </c>
      <c r="R6" s="38" t="s">
        <v>112</v>
      </c>
      <c r="S6" s="29">
        <f>SUM(D6-B6)</f>
        <v>1.1805555555555541E-2</v>
      </c>
      <c r="T6" s="25">
        <v>19</v>
      </c>
      <c r="U6" s="25">
        <v>17</v>
      </c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 t="s">
        <v>47</v>
      </c>
      <c r="AH6" s="24"/>
      <c r="AJ6" s="25"/>
      <c r="AK6" s="25"/>
    </row>
    <row r="7" spans="1:37" s="23" customFormat="1" x14ac:dyDescent="0.25">
      <c r="A7" s="28">
        <v>42459</v>
      </c>
      <c r="B7" s="29">
        <v>0.17708333333333334</v>
      </c>
      <c r="C7" s="28">
        <v>42459</v>
      </c>
      <c r="D7" s="29">
        <v>0.19652777777777777</v>
      </c>
      <c r="E7" s="32" t="s">
        <v>27</v>
      </c>
      <c r="F7" s="32" t="s">
        <v>25</v>
      </c>
      <c r="G7" s="32" t="s">
        <v>17</v>
      </c>
      <c r="H7" s="25" t="s">
        <v>23</v>
      </c>
      <c r="I7" s="30">
        <v>324.10000000000002</v>
      </c>
      <c r="J7" s="30">
        <v>1.62</v>
      </c>
      <c r="K7" s="30">
        <v>56.2</v>
      </c>
      <c r="L7" s="22">
        <v>187.2</v>
      </c>
      <c r="M7" s="38" t="s">
        <v>106</v>
      </c>
      <c r="N7" s="30">
        <v>341.03</v>
      </c>
      <c r="O7" s="30">
        <v>5.54</v>
      </c>
      <c r="P7" s="30">
        <v>55</v>
      </c>
      <c r="Q7" s="22">
        <v>199.4</v>
      </c>
      <c r="R7" s="38" t="s">
        <v>127</v>
      </c>
      <c r="S7" s="29">
        <f>SUM(D7-B7)</f>
        <v>1.9444444444444431E-2</v>
      </c>
      <c r="T7" s="25">
        <v>18</v>
      </c>
      <c r="U7" s="25">
        <v>15</v>
      </c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 t="s">
        <v>48</v>
      </c>
      <c r="AH7" s="24"/>
      <c r="AJ7" s="25"/>
      <c r="AK7" s="25"/>
    </row>
    <row r="8" spans="1:37" x14ac:dyDescent="0.25">
      <c r="T8">
        <f>MAX(T4:T7)</f>
        <v>27</v>
      </c>
      <c r="U8">
        <f>MIN(U4:U7)</f>
        <v>15</v>
      </c>
    </row>
  </sheetData>
  <mergeCells count="5">
    <mergeCell ref="A1:B1"/>
    <mergeCell ref="C1:D1"/>
    <mergeCell ref="I1:M1"/>
    <mergeCell ref="N1:R1"/>
    <mergeCell ref="W1:AH1"/>
  </mergeCells>
  <dataValidations count="4">
    <dataValidation type="list" allowBlank="1" showInputMessage="1" showErrorMessage="1" sqref="E1:E2 E4:E7">
      <formula1>Instrument</formula1>
    </dataValidation>
    <dataValidation type="list" allowBlank="1" showInputMessage="1" showErrorMessage="1" sqref="F1:F2 F4:F7">
      <formula1>Antenna</formula1>
    </dataValidation>
    <dataValidation type="list" allowBlank="1" showInputMessage="1" showErrorMessage="1" sqref="G1:G2 G4:G7">
      <formula1>Polarity</formula1>
    </dataValidation>
    <dataValidation type="list" allowBlank="1" showInputMessage="1" showErrorMessage="1" sqref="H1:H2 H4:H7">
      <formula1>Source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1" workbookViewId="0">
      <selection activeCell="L86" sqref="L86"/>
    </sheetView>
  </sheetViews>
  <sheetFormatPr defaultRowHeight="15" x14ac:dyDescent="0.25"/>
  <sheetData/>
  <phoneticPr fontId="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8" sqref="O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4"/>
  <sheetViews>
    <sheetView topLeftCell="B2" workbookViewId="0">
      <selection activeCell="M35" sqref="M35"/>
    </sheetView>
  </sheetViews>
  <sheetFormatPr defaultRowHeight="15" x14ac:dyDescent="0.25"/>
  <cols>
    <col min="1" max="1" width="10.7109375" bestFit="1" customWidth="1"/>
    <col min="3" max="3" width="10.7109375" bestFit="1" customWidth="1"/>
    <col min="5" max="5" width="14" bestFit="1" customWidth="1"/>
    <col min="6" max="6" width="12" bestFit="1" customWidth="1"/>
    <col min="13" max="13" width="12" bestFit="1" customWidth="1"/>
    <col min="18" max="18" width="12" bestFit="1" customWidth="1"/>
    <col min="19" max="19" width="16.42578125" bestFit="1" customWidth="1"/>
    <col min="20" max="20" width="15.5703125" bestFit="1" customWidth="1"/>
    <col min="21" max="21" width="14.7109375" bestFit="1" customWidth="1"/>
  </cols>
  <sheetData>
    <row r="1" spans="1:46" ht="15.75" thickBot="1" x14ac:dyDescent="0.3">
      <c r="A1" s="61" t="s">
        <v>29</v>
      </c>
      <c r="B1" s="62"/>
      <c r="C1" s="63" t="s">
        <v>30</v>
      </c>
      <c r="D1" s="64"/>
      <c r="E1" s="13"/>
      <c r="F1" s="13"/>
      <c r="G1" s="13"/>
      <c r="H1" s="14"/>
      <c r="I1" s="68" t="s">
        <v>29</v>
      </c>
      <c r="J1" s="69"/>
      <c r="K1" s="69"/>
      <c r="L1" s="69"/>
      <c r="M1" s="70"/>
      <c r="N1" s="71" t="s">
        <v>30</v>
      </c>
      <c r="O1" s="72"/>
      <c r="P1" s="72"/>
      <c r="Q1" s="72"/>
      <c r="R1" s="73"/>
      <c r="S1" s="41" t="s">
        <v>149</v>
      </c>
      <c r="T1" s="14"/>
      <c r="U1" s="14"/>
      <c r="W1" s="65" t="s">
        <v>32</v>
      </c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7"/>
      <c r="AJ1" s="4"/>
      <c r="AK1" s="4"/>
    </row>
    <row r="2" spans="1:46" s="1" customFormat="1" ht="16.5" thickBot="1" x14ac:dyDescent="0.3">
      <c r="A2" s="7" t="s">
        <v>5</v>
      </c>
      <c r="B2" s="8" t="s">
        <v>6</v>
      </c>
      <c r="C2" s="8" t="s">
        <v>5</v>
      </c>
      <c r="D2" s="8" t="s">
        <v>31</v>
      </c>
      <c r="E2" s="33" t="s">
        <v>8</v>
      </c>
      <c r="F2" s="33" t="s">
        <v>9</v>
      </c>
      <c r="G2" s="33" t="s">
        <v>10</v>
      </c>
      <c r="H2" s="34" t="s">
        <v>0</v>
      </c>
      <c r="I2" s="11" t="s">
        <v>1</v>
      </c>
      <c r="J2" s="11" t="s">
        <v>2</v>
      </c>
      <c r="K2" s="11" t="s">
        <v>3</v>
      </c>
      <c r="L2" s="11" t="s">
        <v>4</v>
      </c>
      <c r="M2" s="36" t="s">
        <v>46</v>
      </c>
      <c r="N2" s="9" t="s">
        <v>1</v>
      </c>
      <c r="O2" s="9" t="s">
        <v>2</v>
      </c>
      <c r="P2" s="9" t="s">
        <v>3</v>
      </c>
      <c r="Q2" s="9" t="s">
        <v>4</v>
      </c>
      <c r="R2" s="35" t="s">
        <v>46</v>
      </c>
      <c r="S2" s="42" t="s">
        <v>141</v>
      </c>
      <c r="T2" s="34" t="s">
        <v>14</v>
      </c>
      <c r="U2" s="34" t="s">
        <v>15</v>
      </c>
      <c r="W2" s="35" t="s">
        <v>33</v>
      </c>
      <c r="X2" s="35" t="s">
        <v>34</v>
      </c>
      <c r="Y2" s="35" t="s">
        <v>35</v>
      </c>
      <c r="Z2" s="35" t="s">
        <v>36</v>
      </c>
      <c r="AA2" s="35" t="s">
        <v>37</v>
      </c>
      <c r="AB2" s="35" t="s">
        <v>38</v>
      </c>
      <c r="AC2" s="35" t="s">
        <v>39</v>
      </c>
      <c r="AD2" s="35" t="s">
        <v>40</v>
      </c>
      <c r="AE2" s="35" t="s">
        <v>41</v>
      </c>
      <c r="AF2" s="35" t="s">
        <v>42</v>
      </c>
      <c r="AG2" s="35" t="s">
        <v>43</v>
      </c>
      <c r="AH2" s="35" t="s">
        <v>44</v>
      </c>
      <c r="AJ2" s="4"/>
      <c r="AK2" s="4"/>
    </row>
    <row r="4" spans="1:46" s="23" customFormat="1" x14ac:dyDescent="0.25">
      <c r="A4" s="17">
        <v>42359</v>
      </c>
      <c r="B4" s="18">
        <v>0.37638888888888888</v>
      </c>
      <c r="C4" s="17">
        <v>42359</v>
      </c>
      <c r="D4" s="18">
        <v>0.44166666666666665</v>
      </c>
      <c r="E4" s="19" t="s">
        <v>28</v>
      </c>
      <c r="F4" s="19" t="s">
        <v>25</v>
      </c>
      <c r="G4" s="19" t="s">
        <v>11</v>
      </c>
      <c r="H4" s="20" t="s">
        <v>16</v>
      </c>
      <c r="I4" s="21">
        <v>193.32</v>
      </c>
      <c r="J4" s="21">
        <v>205.1</v>
      </c>
      <c r="K4" s="21">
        <v>45.2</v>
      </c>
      <c r="L4" s="22">
        <v>137</v>
      </c>
      <c r="M4" s="37" t="s">
        <v>50</v>
      </c>
      <c r="N4" s="21">
        <v>250.15</v>
      </c>
      <c r="O4" s="21">
        <v>218.48</v>
      </c>
      <c r="P4" s="21">
        <v>53.1</v>
      </c>
      <c r="Q4" s="22">
        <v>171.3</v>
      </c>
      <c r="R4" s="37" t="s">
        <v>51</v>
      </c>
      <c r="S4" s="18">
        <f t="shared" ref="S4:S13" si="0">SUM(D4-B4)</f>
        <v>6.5277777777777768E-2</v>
      </c>
      <c r="T4" s="20">
        <v>24</v>
      </c>
      <c r="U4" s="20">
        <v>17</v>
      </c>
      <c r="W4" s="24"/>
      <c r="X4" s="24"/>
      <c r="Y4" s="24"/>
      <c r="Z4" s="24" t="s">
        <v>47</v>
      </c>
      <c r="AA4" s="24" t="s">
        <v>47</v>
      </c>
      <c r="AB4" s="24" t="s">
        <v>47</v>
      </c>
      <c r="AC4" s="24" t="s">
        <v>47</v>
      </c>
      <c r="AD4" s="24"/>
      <c r="AE4" s="24"/>
      <c r="AF4" s="24"/>
      <c r="AG4" s="24"/>
      <c r="AH4" s="24"/>
      <c r="AJ4" s="25"/>
      <c r="AK4" s="25"/>
    </row>
    <row r="5" spans="1:46" s="23" customFormat="1" x14ac:dyDescent="0.25">
      <c r="A5" s="28">
        <v>42384</v>
      </c>
      <c r="B5" s="29">
        <v>0.28888888888888892</v>
      </c>
      <c r="C5" s="28">
        <v>42384</v>
      </c>
      <c r="D5" s="29">
        <v>0.35138888888888892</v>
      </c>
      <c r="E5" s="32" t="s">
        <v>28</v>
      </c>
      <c r="F5" s="32" t="s">
        <v>25</v>
      </c>
      <c r="G5" s="32" t="s">
        <v>11</v>
      </c>
      <c r="H5" s="25" t="s">
        <v>16</v>
      </c>
      <c r="I5" s="30">
        <v>282.02</v>
      </c>
      <c r="J5" s="30">
        <v>234.92</v>
      </c>
      <c r="K5" s="30">
        <v>41</v>
      </c>
      <c r="L5" s="22">
        <v>128.6</v>
      </c>
      <c r="M5" s="38" t="s">
        <v>60</v>
      </c>
      <c r="N5" s="30">
        <v>336.43</v>
      </c>
      <c r="O5" s="30">
        <v>247.74</v>
      </c>
      <c r="P5" s="30">
        <v>51.3</v>
      </c>
      <c r="Q5" s="22">
        <v>157.80000000000001</v>
      </c>
      <c r="R5" s="38" t="s">
        <v>104</v>
      </c>
      <c r="S5" s="29">
        <f t="shared" si="0"/>
        <v>6.25E-2</v>
      </c>
      <c r="T5" s="25">
        <v>25</v>
      </c>
      <c r="U5" s="25">
        <v>17</v>
      </c>
      <c r="W5" s="24"/>
      <c r="X5" s="24"/>
      <c r="Y5" s="24"/>
      <c r="Z5" s="24" t="s">
        <v>47</v>
      </c>
      <c r="AA5" s="24" t="s">
        <v>47</v>
      </c>
      <c r="AB5" s="24" t="s">
        <v>47</v>
      </c>
      <c r="AC5" s="24"/>
      <c r="AD5" s="24"/>
      <c r="AE5" s="24"/>
      <c r="AF5" s="24"/>
      <c r="AG5" s="24"/>
      <c r="AH5" s="24"/>
      <c r="AJ5" s="25"/>
      <c r="AK5" s="25"/>
    </row>
    <row r="6" spans="1:46" s="27" customFormat="1" ht="15.75" x14ac:dyDescent="0.25">
      <c r="A6" s="28">
        <v>42398</v>
      </c>
      <c r="B6" s="29">
        <v>0.25763888888888892</v>
      </c>
      <c r="C6" s="28">
        <v>42398</v>
      </c>
      <c r="D6" s="29">
        <v>0.2986111111111111</v>
      </c>
      <c r="E6" s="32" t="s">
        <v>27</v>
      </c>
      <c r="F6" s="32" t="s">
        <v>25</v>
      </c>
      <c r="G6" s="32" t="s">
        <v>11</v>
      </c>
      <c r="H6" s="25" t="s">
        <v>16</v>
      </c>
      <c r="I6" s="30">
        <v>203.82</v>
      </c>
      <c r="J6" s="30">
        <v>198.02</v>
      </c>
      <c r="K6" s="30">
        <v>42.9</v>
      </c>
      <c r="L6" s="22">
        <v>131.69999999999999</v>
      </c>
      <c r="M6" s="38" t="s">
        <v>105</v>
      </c>
      <c r="N6" s="30">
        <v>239.49</v>
      </c>
      <c r="O6" s="30">
        <v>206.42</v>
      </c>
      <c r="P6" s="30">
        <v>50</v>
      </c>
      <c r="Q6" s="22">
        <v>150.6</v>
      </c>
      <c r="R6" s="38" t="s">
        <v>73</v>
      </c>
      <c r="S6" s="29">
        <f t="shared" si="0"/>
        <v>4.0972222222222188E-2</v>
      </c>
      <c r="T6" s="25">
        <v>27</v>
      </c>
      <c r="U6" s="25">
        <v>15</v>
      </c>
      <c r="Z6" s="27" t="s">
        <v>47</v>
      </c>
      <c r="AA6" s="27" t="s">
        <v>47</v>
      </c>
      <c r="AJ6" s="25"/>
      <c r="AK6" s="25"/>
    </row>
    <row r="7" spans="1:46" s="20" customFormat="1" x14ac:dyDescent="0.25">
      <c r="A7" s="28">
        <v>42407</v>
      </c>
      <c r="B7" s="29">
        <v>0.37638888888888888</v>
      </c>
      <c r="C7" s="28">
        <v>42407</v>
      </c>
      <c r="D7" s="29">
        <v>0.39999999999999997</v>
      </c>
      <c r="E7" s="32" t="s">
        <v>27</v>
      </c>
      <c r="F7" s="32" t="s">
        <v>25</v>
      </c>
      <c r="G7" s="32" t="s">
        <v>11</v>
      </c>
      <c r="H7" s="25" t="s">
        <v>16</v>
      </c>
      <c r="I7" s="30">
        <v>223.2</v>
      </c>
      <c r="J7" s="30">
        <v>254.87</v>
      </c>
      <c r="K7" s="30">
        <v>50.1</v>
      </c>
      <c r="L7" s="22">
        <v>210.5</v>
      </c>
      <c r="M7" s="38" t="s">
        <v>78</v>
      </c>
      <c r="N7" s="30">
        <v>243.75</v>
      </c>
      <c r="O7" s="30">
        <v>259.7</v>
      </c>
      <c r="P7" s="30">
        <v>46.2</v>
      </c>
      <c r="Q7" s="22">
        <v>221.9</v>
      </c>
      <c r="R7" s="38" t="s">
        <v>79</v>
      </c>
      <c r="S7" s="29">
        <f t="shared" si="0"/>
        <v>2.3611111111111083E-2</v>
      </c>
      <c r="T7" s="25">
        <v>23</v>
      </c>
      <c r="U7" s="25">
        <v>15</v>
      </c>
      <c r="W7" s="24"/>
      <c r="X7" s="24"/>
      <c r="Y7" s="24"/>
      <c r="Z7" s="24"/>
      <c r="AA7" s="24"/>
      <c r="AB7" s="24" t="s">
        <v>47</v>
      </c>
      <c r="AC7" s="24" t="s">
        <v>47</v>
      </c>
      <c r="AD7" s="24"/>
      <c r="AE7" s="24"/>
      <c r="AF7" s="24"/>
      <c r="AG7" s="24"/>
      <c r="AH7" s="24"/>
      <c r="AJ7" s="25"/>
      <c r="AK7" s="25"/>
    </row>
    <row r="8" spans="1:46" s="23" customFormat="1" x14ac:dyDescent="0.25">
      <c r="A8" s="28">
        <v>42423</v>
      </c>
      <c r="B8" s="29">
        <v>0.18124999999999999</v>
      </c>
      <c r="C8" s="28">
        <v>42423</v>
      </c>
      <c r="D8" s="29">
        <v>0.20694444444444446</v>
      </c>
      <c r="E8" s="32" t="s">
        <v>27</v>
      </c>
      <c r="F8" s="32" t="s">
        <v>25</v>
      </c>
      <c r="G8" s="32" t="s">
        <v>11</v>
      </c>
      <c r="H8" s="25" t="s">
        <v>16</v>
      </c>
      <c r="I8" s="30">
        <v>304.13</v>
      </c>
      <c r="J8" s="30">
        <v>232.73</v>
      </c>
      <c r="K8" s="30">
        <v>43.3</v>
      </c>
      <c r="L8" s="22">
        <v>130</v>
      </c>
      <c r="M8" s="38" t="s">
        <v>91</v>
      </c>
      <c r="N8" s="30">
        <v>326.5</v>
      </c>
      <c r="O8" s="30">
        <v>238</v>
      </c>
      <c r="P8" s="30">
        <v>48.2</v>
      </c>
      <c r="Q8" s="22">
        <v>141.19999999999999</v>
      </c>
      <c r="R8" s="38" t="s">
        <v>92</v>
      </c>
      <c r="S8" s="29">
        <f t="shared" si="0"/>
        <v>2.5694444444444464E-2</v>
      </c>
      <c r="T8" s="25">
        <v>26</v>
      </c>
      <c r="U8" s="25">
        <v>15</v>
      </c>
      <c r="W8" s="24"/>
      <c r="X8" s="24"/>
      <c r="Y8" s="24" t="s">
        <v>47</v>
      </c>
      <c r="Z8" s="24" t="s">
        <v>47</v>
      </c>
      <c r="AA8" s="24"/>
      <c r="AB8" s="24"/>
      <c r="AC8" s="24"/>
      <c r="AD8" s="24"/>
      <c r="AE8" s="24"/>
      <c r="AF8" s="24"/>
      <c r="AG8" s="24"/>
      <c r="AH8" s="24"/>
      <c r="AJ8" s="25"/>
      <c r="AK8" s="25"/>
      <c r="AL8" s="23" t="s">
        <v>12</v>
      </c>
      <c r="AR8" s="31" t="s">
        <v>27</v>
      </c>
      <c r="AT8" s="23" t="s">
        <v>25</v>
      </c>
    </row>
    <row r="9" spans="1:46" s="23" customFormat="1" x14ac:dyDescent="0.25">
      <c r="A9" s="28">
        <v>42432</v>
      </c>
      <c r="B9" s="29">
        <v>0.1173611111111111</v>
      </c>
      <c r="C9" s="28">
        <v>42432</v>
      </c>
      <c r="D9" s="29">
        <v>0.24861111111111112</v>
      </c>
      <c r="E9" s="32" t="s">
        <v>27</v>
      </c>
      <c r="F9" s="32" t="s">
        <v>25</v>
      </c>
      <c r="G9" s="32" t="s">
        <v>17</v>
      </c>
      <c r="H9" s="25" t="s">
        <v>16</v>
      </c>
      <c r="I9" s="30">
        <v>164.6</v>
      </c>
      <c r="J9" s="30">
        <v>252.42</v>
      </c>
      <c r="K9" s="30">
        <v>35.299999999999997</v>
      </c>
      <c r="L9" s="22">
        <v>116.5</v>
      </c>
      <c r="M9" s="38" t="s">
        <v>101</v>
      </c>
      <c r="N9" s="30">
        <v>278.87</v>
      </c>
      <c r="O9" s="30">
        <v>279.20999999999998</v>
      </c>
      <c r="P9" s="30">
        <v>55.1</v>
      </c>
      <c r="Q9" s="22">
        <v>180.2</v>
      </c>
      <c r="R9" s="38" t="s">
        <v>102</v>
      </c>
      <c r="S9" s="29">
        <f t="shared" si="0"/>
        <v>0.13125000000000003</v>
      </c>
      <c r="T9" s="25">
        <v>24</v>
      </c>
      <c r="U9" s="25">
        <v>15</v>
      </c>
      <c r="W9" s="24"/>
      <c r="X9" s="24"/>
      <c r="Y9" s="24"/>
      <c r="Z9" s="24"/>
      <c r="AA9" s="24" t="s">
        <v>47</v>
      </c>
      <c r="AB9" s="24" t="s">
        <v>47</v>
      </c>
      <c r="AC9" s="24"/>
      <c r="AD9" s="24"/>
      <c r="AE9" s="24"/>
      <c r="AF9" s="24"/>
      <c r="AG9" s="24"/>
      <c r="AH9" s="24"/>
      <c r="AJ9" s="25"/>
      <c r="AK9" s="25"/>
      <c r="AR9" s="23" t="s">
        <v>28</v>
      </c>
      <c r="AT9" s="23" t="s">
        <v>26</v>
      </c>
    </row>
    <row r="10" spans="1:46" s="23" customFormat="1" x14ac:dyDescent="0.25">
      <c r="A10" s="28">
        <v>42439</v>
      </c>
      <c r="B10" s="29">
        <v>0.17013888888888887</v>
      </c>
      <c r="C10" s="28">
        <v>42439</v>
      </c>
      <c r="D10" s="29">
        <v>0.23472222222222219</v>
      </c>
      <c r="E10" s="32" t="s">
        <v>27</v>
      </c>
      <c r="F10" s="32" t="s">
        <v>25</v>
      </c>
      <c r="G10" s="32" t="s">
        <v>11</v>
      </c>
      <c r="H10" s="25" t="s">
        <v>16</v>
      </c>
      <c r="I10" s="30">
        <v>185.24</v>
      </c>
      <c r="J10" s="30">
        <v>248.51</v>
      </c>
      <c r="K10" s="30">
        <v>50.9</v>
      </c>
      <c r="L10" s="22">
        <v>146.5</v>
      </c>
      <c r="M10" s="38" t="s">
        <v>108</v>
      </c>
      <c r="N10" s="30">
        <v>241.47</v>
      </c>
      <c r="O10" s="30">
        <v>261.7</v>
      </c>
      <c r="P10" s="30">
        <v>55.3</v>
      </c>
      <c r="Q10" s="22">
        <v>185</v>
      </c>
      <c r="R10" s="38" t="s">
        <v>109</v>
      </c>
      <c r="S10" s="29">
        <f t="shared" si="0"/>
        <v>6.4583333333333326E-2</v>
      </c>
      <c r="T10" s="25">
        <v>26</v>
      </c>
      <c r="U10" s="25">
        <v>15</v>
      </c>
      <c r="W10" s="24"/>
      <c r="X10" s="24"/>
      <c r="Y10" s="24" t="s">
        <v>47</v>
      </c>
      <c r="Z10" s="24" t="s">
        <v>47</v>
      </c>
      <c r="AA10" s="24" t="s">
        <v>47</v>
      </c>
      <c r="AB10" s="24"/>
      <c r="AC10" s="24"/>
      <c r="AD10" s="24"/>
      <c r="AE10" s="24"/>
      <c r="AF10" s="24"/>
      <c r="AG10" s="24"/>
      <c r="AH10" s="24"/>
      <c r="AJ10" s="25"/>
      <c r="AK10" s="25"/>
      <c r="AT10" s="23" t="s">
        <v>19</v>
      </c>
    </row>
    <row r="11" spans="1:46" s="23" customFormat="1" x14ac:dyDescent="0.25">
      <c r="A11" s="28">
        <v>42444</v>
      </c>
      <c r="B11" s="29">
        <v>0.19444444444444445</v>
      </c>
      <c r="C11" s="28">
        <v>42440</v>
      </c>
      <c r="D11" s="29">
        <v>0.21388888888888891</v>
      </c>
      <c r="E11" s="32" t="s">
        <v>27</v>
      </c>
      <c r="F11" s="32" t="s">
        <v>25</v>
      </c>
      <c r="G11" s="32" t="s">
        <v>11</v>
      </c>
      <c r="H11" s="25" t="s">
        <v>16</v>
      </c>
      <c r="I11" s="30">
        <v>239.69</v>
      </c>
      <c r="J11" s="30">
        <v>191.19</v>
      </c>
      <c r="K11" s="30">
        <v>55.2</v>
      </c>
      <c r="L11" s="22">
        <v>169.2</v>
      </c>
      <c r="M11" s="38" t="s">
        <v>113</v>
      </c>
      <c r="N11" s="30">
        <v>256.62</v>
      </c>
      <c r="O11" s="30">
        <v>195.19</v>
      </c>
      <c r="P11" s="30">
        <v>55.7</v>
      </c>
      <c r="Q11" s="22">
        <v>181.5</v>
      </c>
      <c r="R11" s="38" t="s">
        <v>114</v>
      </c>
      <c r="S11" s="29">
        <f t="shared" si="0"/>
        <v>1.9444444444444459E-2</v>
      </c>
      <c r="T11" s="25">
        <v>19</v>
      </c>
      <c r="U11" s="25">
        <v>15</v>
      </c>
      <c r="W11" s="24"/>
      <c r="X11" s="24"/>
      <c r="Y11" s="24"/>
      <c r="Z11" s="24" t="s">
        <v>47</v>
      </c>
      <c r="AA11" s="24" t="s">
        <v>47</v>
      </c>
      <c r="AB11" s="24" t="s">
        <v>47</v>
      </c>
      <c r="AC11" s="24" t="s">
        <v>47</v>
      </c>
      <c r="AD11" s="24" t="s">
        <v>47</v>
      </c>
      <c r="AE11" s="24"/>
      <c r="AF11" s="24"/>
      <c r="AG11" s="24"/>
      <c r="AH11" s="24"/>
      <c r="AJ11" s="25"/>
      <c r="AK11" s="25"/>
      <c r="AR11" s="23" t="s">
        <v>11</v>
      </c>
      <c r="AT11" s="23" t="s">
        <v>16</v>
      </c>
    </row>
    <row r="12" spans="1:46" s="23" customFormat="1" x14ac:dyDescent="0.25">
      <c r="A12" s="28">
        <v>42446</v>
      </c>
      <c r="B12" s="29">
        <v>0.20138888888888887</v>
      </c>
      <c r="C12" s="28">
        <v>42446</v>
      </c>
      <c r="D12" s="29">
        <v>0.27430555555555552</v>
      </c>
      <c r="E12" s="32" t="s">
        <v>27</v>
      </c>
      <c r="F12" s="32" t="s">
        <v>25</v>
      </c>
      <c r="G12" s="32" t="s">
        <v>11</v>
      </c>
      <c r="H12" s="25" t="s">
        <v>16</v>
      </c>
      <c r="I12" s="30">
        <v>187.04</v>
      </c>
      <c r="J12" s="30">
        <v>240.17</v>
      </c>
      <c r="K12" s="30">
        <v>55.8</v>
      </c>
      <c r="L12" s="22">
        <v>177.4</v>
      </c>
      <c r="M12" s="38" t="s">
        <v>104</v>
      </c>
      <c r="N12" s="30">
        <v>250.53</v>
      </c>
      <c r="O12" s="30">
        <v>255.07</v>
      </c>
      <c r="P12" s="30">
        <v>49.2</v>
      </c>
      <c r="Q12" s="22">
        <v>219.8</v>
      </c>
      <c r="R12" s="38" t="s">
        <v>115</v>
      </c>
      <c r="S12" s="29">
        <f t="shared" si="0"/>
        <v>7.2916666666666657E-2</v>
      </c>
      <c r="T12" s="25">
        <v>26</v>
      </c>
      <c r="U12" s="25">
        <v>15</v>
      </c>
      <c r="W12" s="24"/>
      <c r="X12" s="24"/>
      <c r="Y12" s="24" t="s">
        <v>47</v>
      </c>
      <c r="Z12" s="24" t="s">
        <v>47</v>
      </c>
      <c r="AA12" s="24" t="s">
        <v>47</v>
      </c>
      <c r="AB12" s="24"/>
      <c r="AC12" s="24"/>
      <c r="AD12" s="24"/>
      <c r="AE12" s="24"/>
      <c r="AF12" s="24"/>
      <c r="AG12" s="24"/>
      <c r="AH12" s="24"/>
      <c r="AJ12" s="25"/>
      <c r="AK12" s="25"/>
      <c r="AR12" s="23" t="s">
        <v>17</v>
      </c>
      <c r="AT12" s="23" t="s">
        <v>7</v>
      </c>
    </row>
    <row r="13" spans="1:46" s="23" customFormat="1" x14ac:dyDescent="0.25">
      <c r="A13" s="28">
        <v>42453</v>
      </c>
      <c r="B13" s="29">
        <v>0.23472222222222219</v>
      </c>
      <c r="C13" s="28">
        <v>42453</v>
      </c>
      <c r="D13" s="29">
        <v>0.29652777777777778</v>
      </c>
      <c r="E13" s="32" t="s">
        <v>27</v>
      </c>
      <c r="F13" s="32" t="s">
        <v>25</v>
      </c>
      <c r="G13" s="32" t="s">
        <v>11</v>
      </c>
      <c r="H13" s="25" t="s">
        <v>16</v>
      </c>
      <c r="I13" s="30">
        <v>190.55</v>
      </c>
      <c r="J13" s="30">
        <v>232.2</v>
      </c>
      <c r="K13" s="30">
        <v>52.4</v>
      </c>
      <c r="L13" s="22">
        <v>210.7</v>
      </c>
      <c r="M13" s="38" t="s">
        <v>120</v>
      </c>
      <c r="N13" s="30">
        <v>244.36</v>
      </c>
      <c r="O13" s="30">
        <v>244.84</v>
      </c>
      <c r="P13" s="30">
        <v>40.5</v>
      </c>
      <c r="Q13" s="22">
        <v>238.2</v>
      </c>
      <c r="R13" s="38" t="s">
        <v>121</v>
      </c>
      <c r="S13" s="29">
        <f t="shared" si="0"/>
        <v>6.1805555555555586E-2</v>
      </c>
      <c r="T13" s="25">
        <v>25</v>
      </c>
      <c r="U13" s="25">
        <v>16</v>
      </c>
      <c r="W13" s="24"/>
      <c r="X13" s="24"/>
      <c r="Y13" s="24"/>
      <c r="Z13" s="24"/>
      <c r="AA13" s="24"/>
      <c r="AB13" s="24"/>
      <c r="AC13" s="24" t="s">
        <v>47</v>
      </c>
      <c r="AD13" s="24" t="s">
        <v>47</v>
      </c>
      <c r="AE13" s="24"/>
      <c r="AF13" s="24"/>
      <c r="AG13" s="24"/>
      <c r="AH13" s="24"/>
      <c r="AJ13" s="25"/>
      <c r="AK13" s="25"/>
      <c r="AR13" s="23" t="s">
        <v>20</v>
      </c>
      <c r="AT13" s="23" t="s">
        <v>18</v>
      </c>
    </row>
    <row r="14" spans="1:46" x14ac:dyDescent="0.25">
      <c r="T14">
        <f>MAX(T4:T13)</f>
        <v>27</v>
      </c>
      <c r="U14">
        <f>MIN(U4:U13)</f>
        <v>15</v>
      </c>
    </row>
  </sheetData>
  <mergeCells count="5">
    <mergeCell ref="A1:B1"/>
    <mergeCell ref="C1:D1"/>
    <mergeCell ref="I1:M1"/>
    <mergeCell ref="N1:R1"/>
    <mergeCell ref="W1:AH1"/>
  </mergeCells>
  <dataValidations count="4">
    <dataValidation type="list" allowBlank="1" showInputMessage="1" showErrorMessage="1" sqref="H1:H2 H4:H13">
      <formula1>Source</formula1>
    </dataValidation>
    <dataValidation type="list" allowBlank="1" showInputMessage="1" showErrorMessage="1" sqref="G1:G2 G4:G13">
      <formula1>Polarity</formula1>
    </dataValidation>
    <dataValidation type="list" allowBlank="1" showInputMessage="1" showErrorMessage="1" sqref="F1:F2 F4:F13">
      <formula1>Antenna</formula1>
    </dataValidation>
    <dataValidation type="list" allowBlank="1" showInputMessage="1" showErrorMessage="1" sqref="E1:E2 E4:E13">
      <formula1>Instrument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6"/>
  <sheetViews>
    <sheetView topLeftCell="A25" workbookViewId="0">
      <selection activeCell="M50" sqref="M50"/>
    </sheetView>
  </sheetViews>
  <sheetFormatPr defaultRowHeight="15" x14ac:dyDescent="0.25"/>
  <cols>
    <col min="1" max="1" width="9.7109375" bestFit="1" customWidth="1"/>
    <col min="3" max="3" width="9.7109375" bestFit="1" customWidth="1"/>
    <col min="5" max="5" width="14" bestFit="1" customWidth="1"/>
    <col min="6" max="6" width="12" bestFit="1" customWidth="1"/>
    <col min="13" max="13" width="12" bestFit="1" customWidth="1"/>
    <col min="18" max="18" width="12" bestFit="1" customWidth="1"/>
    <col min="19" max="19" width="16.42578125" bestFit="1" customWidth="1"/>
    <col min="20" max="20" width="15.5703125" bestFit="1" customWidth="1"/>
    <col min="21" max="21" width="14.7109375" bestFit="1" customWidth="1"/>
  </cols>
  <sheetData>
    <row r="1" spans="1:46" ht="15.75" thickBot="1" x14ac:dyDescent="0.3">
      <c r="A1" s="61" t="s">
        <v>29</v>
      </c>
      <c r="B1" s="62"/>
      <c r="C1" s="63" t="s">
        <v>30</v>
      </c>
      <c r="D1" s="64"/>
      <c r="E1" s="13"/>
      <c r="F1" s="13"/>
      <c r="G1" s="13"/>
      <c r="H1" s="14"/>
      <c r="I1" s="68" t="s">
        <v>29</v>
      </c>
      <c r="J1" s="69"/>
      <c r="K1" s="69"/>
      <c r="L1" s="69"/>
      <c r="M1" s="70"/>
      <c r="N1" s="71" t="s">
        <v>30</v>
      </c>
      <c r="O1" s="72"/>
      <c r="P1" s="72"/>
      <c r="Q1" s="72"/>
      <c r="R1" s="73"/>
      <c r="S1" s="41" t="s">
        <v>149</v>
      </c>
      <c r="T1" s="14"/>
      <c r="U1" s="14"/>
      <c r="W1" s="65" t="s">
        <v>32</v>
      </c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7"/>
      <c r="AJ1" s="4"/>
      <c r="AK1" s="4"/>
    </row>
    <row r="2" spans="1:46" s="1" customFormat="1" ht="16.5" thickBot="1" x14ac:dyDescent="0.3">
      <c r="A2" s="7" t="s">
        <v>5</v>
      </c>
      <c r="B2" s="8" t="s">
        <v>6</v>
      </c>
      <c r="C2" s="8" t="s">
        <v>5</v>
      </c>
      <c r="D2" s="8" t="s">
        <v>31</v>
      </c>
      <c r="E2" s="33" t="s">
        <v>8</v>
      </c>
      <c r="F2" s="33" t="s">
        <v>9</v>
      </c>
      <c r="G2" s="33" t="s">
        <v>10</v>
      </c>
      <c r="H2" s="34" t="s">
        <v>0</v>
      </c>
      <c r="I2" s="11" t="s">
        <v>1</v>
      </c>
      <c r="J2" s="11" t="s">
        <v>2</v>
      </c>
      <c r="K2" s="11" t="s">
        <v>3</v>
      </c>
      <c r="L2" s="11" t="s">
        <v>4</v>
      </c>
      <c r="M2" s="36" t="s">
        <v>46</v>
      </c>
      <c r="N2" s="9" t="s">
        <v>1</v>
      </c>
      <c r="O2" s="9" t="s">
        <v>2</v>
      </c>
      <c r="P2" s="9" t="s">
        <v>3</v>
      </c>
      <c r="Q2" s="9" t="s">
        <v>4</v>
      </c>
      <c r="R2" s="35" t="s">
        <v>46</v>
      </c>
      <c r="S2" s="42" t="s">
        <v>141</v>
      </c>
      <c r="T2" s="34" t="s">
        <v>14</v>
      </c>
      <c r="U2" s="34" t="s">
        <v>15</v>
      </c>
      <c r="W2" s="35" t="s">
        <v>33</v>
      </c>
      <c r="X2" s="35" t="s">
        <v>34</v>
      </c>
      <c r="Y2" s="35" t="s">
        <v>35</v>
      </c>
      <c r="Z2" s="35" t="s">
        <v>36</v>
      </c>
      <c r="AA2" s="35" t="s">
        <v>37</v>
      </c>
      <c r="AB2" s="35" t="s">
        <v>38</v>
      </c>
      <c r="AC2" s="35" t="s">
        <v>39</v>
      </c>
      <c r="AD2" s="35" t="s">
        <v>40</v>
      </c>
      <c r="AE2" s="35" t="s">
        <v>41</v>
      </c>
      <c r="AF2" s="35" t="s">
        <v>42</v>
      </c>
      <c r="AG2" s="35" t="s">
        <v>43</v>
      </c>
      <c r="AH2" s="35" t="s">
        <v>44</v>
      </c>
      <c r="AJ2" s="4"/>
      <c r="AK2" s="4"/>
    </row>
    <row r="4" spans="1:46" s="23" customFormat="1" x14ac:dyDescent="0.25">
      <c r="A4" s="17">
        <v>42220</v>
      </c>
      <c r="B4" s="18">
        <v>0.74375000000000002</v>
      </c>
      <c r="C4" s="18" t="s">
        <v>151</v>
      </c>
      <c r="D4" s="18">
        <v>0.7583333333333333</v>
      </c>
      <c r="E4" s="19" t="s">
        <v>28</v>
      </c>
      <c r="F4" s="19" t="s">
        <v>25</v>
      </c>
      <c r="G4" s="19" t="s">
        <v>11</v>
      </c>
      <c r="H4" s="20" t="s">
        <v>7</v>
      </c>
      <c r="I4" s="21">
        <v>127.05</v>
      </c>
      <c r="J4" s="21">
        <v>98.45</v>
      </c>
      <c r="K4" s="21">
        <v>60.9</v>
      </c>
      <c r="L4" s="22">
        <v>159.30000000000001</v>
      </c>
      <c r="M4" s="37" t="s">
        <v>64</v>
      </c>
      <c r="N4" s="21">
        <v>139.74</v>
      </c>
      <c r="O4" s="21">
        <v>101.42</v>
      </c>
      <c r="P4" s="21">
        <v>62</v>
      </c>
      <c r="Q4" s="22">
        <v>169.8</v>
      </c>
      <c r="R4" s="37" t="s">
        <v>152</v>
      </c>
      <c r="S4" s="18">
        <f t="shared" ref="S4:S5" si="0">SUM(D4-B4)</f>
        <v>1.4583333333333282E-2</v>
      </c>
      <c r="T4" s="20">
        <v>29</v>
      </c>
      <c r="U4" s="20">
        <v>15</v>
      </c>
      <c r="W4" s="24"/>
      <c r="X4" s="24"/>
      <c r="Y4" s="24"/>
      <c r="Z4" s="24"/>
      <c r="AA4" s="24" t="s">
        <v>47</v>
      </c>
      <c r="AB4" s="24" t="s">
        <v>47</v>
      </c>
      <c r="AC4" s="24"/>
      <c r="AD4" s="24"/>
      <c r="AE4" s="24"/>
      <c r="AF4" s="24"/>
      <c r="AG4" s="24"/>
      <c r="AH4" s="24"/>
      <c r="AJ4" s="25"/>
      <c r="AK4" s="25"/>
    </row>
    <row r="5" spans="1:46" s="23" customFormat="1" x14ac:dyDescent="0.25">
      <c r="A5" s="17">
        <v>42227</v>
      </c>
      <c r="B5" s="18">
        <v>0.7909722222222223</v>
      </c>
      <c r="C5" s="18">
        <v>42227</v>
      </c>
      <c r="D5" s="18">
        <v>0.80069444444444438</v>
      </c>
      <c r="E5" s="19" t="s">
        <v>28</v>
      </c>
      <c r="F5" s="19" t="s">
        <v>25</v>
      </c>
      <c r="G5" s="19" t="s">
        <v>11</v>
      </c>
      <c r="H5" s="20" t="s">
        <v>7</v>
      </c>
      <c r="I5" s="21">
        <v>140.27000000000001</v>
      </c>
      <c r="J5" s="21">
        <v>90.95</v>
      </c>
      <c r="K5" s="21">
        <v>59.8</v>
      </c>
      <c r="L5" s="22">
        <v>204.6</v>
      </c>
      <c r="M5" s="37" t="s">
        <v>153</v>
      </c>
      <c r="N5" s="21">
        <v>148.72999999999999</v>
      </c>
      <c r="O5" s="21">
        <v>92.92</v>
      </c>
      <c r="P5" s="21">
        <v>58.6</v>
      </c>
      <c r="Q5" s="22">
        <v>210.8</v>
      </c>
      <c r="R5" s="37" t="s">
        <v>154</v>
      </c>
      <c r="S5" s="18">
        <f t="shared" si="0"/>
        <v>9.7222222222220767E-3</v>
      </c>
      <c r="T5" s="20">
        <v>27</v>
      </c>
      <c r="U5" s="20">
        <v>18</v>
      </c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J5" s="25"/>
      <c r="AK5" s="25"/>
    </row>
    <row r="6" spans="1:46" s="23" customFormat="1" x14ac:dyDescent="0.25">
      <c r="A6" s="17"/>
      <c r="B6" s="18"/>
      <c r="C6" s="18"/>
      <c r="D6" s="18"/>
      <c r="E6" s="19"/>
      <c r="F6" s="19"/>
      <c r="G6" s="19"/>
      <c r="H6" s="20"/>
      <c r="I6" s="21"/>
      <c r="J6" s="21"/>
      <c r="K6" s="21"/>
      <c r="L6" s="22"/>
      <c r="M6" s="37"/>
      <c r="N6" s="21"/>
      <c r="O6" s="21"/>
      <c r="P6" s="21"/>
      <c r="Q6" s="22"/>
      <c r="R6" s="37"/>
      <c r="S6" s="18"/>
      <c r="T6" s="20"/>
      <c r="U6" s="20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J6" s="25"/>
      <c r="AK6" s="25"/>
    </row>
    <row r="7" spans="1:46" s="23" customFormat="1" x14ac:dyDescent="0.25">
      <c r="A7" s="28">
        <v>42378</v>
      </c>
      <c r="B7" s="29">
        <v>0.31597222222222221</v>
      </c>
      <c r="C7" s="28">
        <v>42378</v>
      </c>
      <c r="D7" s="29">
        <v>0.33611111111111108</v>
      </c>
      <c r="E7" s="23" t="s">
        <v>28</v>
      </c>
      <c r="F7" s="29" t="s">
        <v>25</v>
      </c>
      <c r="G7" s="29" t="s">
        <v>11</v>
      </c>
      <c r="H7" s="25" t="s">
        <v>7</v>
      </c>
      <c r="I7" s="30">
        <v>121.88</v>
      </c>
      <c r="J7" s="30">
        <v>98.85</v>
      </c>
      <c r="K7" s="30">
        <v>43.1</v>
      </c>
      <c r="L7" s="22">
        <v>132.80000000000001</v>
      </c>
      <c r="M7" s="38" t="s">
        <v>72</v>
      </c>
      <c r="N7" s="30">
        <v>139.41</v>
      </c>
      <c r="O7" s="30">
        <v>102.93</v>
      </c>
      <c r="P7" s="30">
        <v>46.9</v>
      </c>
      <c r="Q7" s="22">
        <v>141.6</v>
      </c>
      <c r="R7" s="38" t="s">
        <v>103</v>
      </c>
      <c r="S7" s="29">
        <f t="shared" ref="S7:S15" si="1">SUM(D7-B7)</f>
        <v>2.0138888888888873E-2</v>
      </c>
      <c r="T7" s="25">
        <v>28</v>
      </c>
      <c r="U7" s="25">
        <v>17</v>
      </c>
      <c r="W7" s="24"/>
      <c r="X7" s="24"/>
      <c r="Y7" s="24"/>
      <c r="Z7" s="24" t="s">
        <v>47</v>
      </c>
      <c r="AA7" s="24" t="s">
        <v>47</v>
      </c>
      <c r="AB7" s="24" t="s">
        <v>47</v>
      </c>
      <c r="AC7" s="24" t="s">
        <v>47</v>
      </c>
      <c r="AD7" s="24"/>
      <c r="AE7" s="24"/>
      <c r="AF7" s="24"/>
      <c r="AG7" s="24"/>
      <c r="AH7" s="24"/>
      <c r="AJ7" s="25"/>
      <c r="AK7" s="25"/>
      <c r="AT7" s="23" t="s">
        <v>21</v>
      </c>
    </row>
    <row r="8" spans="1:46" s="23" customFormat="1" x14ac:dyDescent="0.25">
      <c r="A8" s="28">
        <v>42385</v>
      </c>
      <c r="B8" s="29">
        <v>0.31041666666666667</v>
      </c>
      <c r="C8" s="28">
        <v>42385</v>
      </c>
      <c r="D8" s="29">
        <v>0.41666666666666669</v>
      </c>
      <c r="E8" s="32" t="s">
        <v>28</v>
      </c>
      <c r="F8" s="32" t="s">
        <v>25</v>
      </c>
      <c r="G8" s="32" t="s">
        <v>11</v>
      </c>
      <c r="H8" s="25" t="s">
        <v>7</v>
      </c>
      <c r="I8" s="30">
        <v>91.39</v>
      </c>
      <c r="J8" s="30">
        <v>82.42</v>
      </c>
      <c r="K8" s="30">
        <v>45.8</v>
      </c>
      <c r="L8" s="22">
        <v>138.69999999999999</v>
      </c>
      <c r="M8" s="38" t="s">
        <v>61</v>
      </c>
      <c r="N8" s="30">
        <v>183.89</v>
      </c>
      <c r="O8" s="30">
        <v>103.94</v>
      </c>
      <c r="P8" s="30">
        <v>52.1</v>
      </c>
      <c r="Q8" s="22">
        <v>197.8</v>
      </c>
      <c r="R8" s="38" t="s">
        <v>62</v>
      </c>
      <c r="S8" s="29">
        <f t="shared" si="1"/>
        <v>0.10625000000000001</v>
      </c>
      <c r="T8" s="25">
        <v>28</v>
      </c>
      <c r="U8" s="25">
        <v>17</v>
      </c>
      <c r="W8" s="24"/>
      <c r="X8" s="24" t="s">
        <v>47</v>
      </c>
      <c r="Y8" s="24" t="s">
        <v>47</v>
      </c>
      <c r="Z8" s="24"/>
      <c r="AA8" s="24"/>
      <c r="AB8" s="24"/>
      <c r="AC8" s="24"/>
      <c r="AD8" s="24"/>
      <c r="AE8" s="24"/>
      <c r="AF8" s="24"/>
      <c r="AG8" s="24"/>
      <c r="AH8" s="24"/>
      <c r="AJ8" s="25"/>
      <c r="AK8" s="25"/>
      <c r="AT8" s="23" t="s">
        <v>13</v>
      </c>
    </row>
    <row r="9" spans="1:46" s="23" customFormat="1" x14ac:dyDescent="0.25">
      <c r="A9" s="28">
        <v>42417</v>
      </c>
      <c r="B9" s="29">
        <v>0.19583333333333333</v>
      </c>
      <c r="C9" s="28">
        <v>42417</v>
      </c>
      <c r="D9" s="29">
        <v>0.25763888888888892</v>
      </c>
      <c r="E9" s="32" t="s">
        <v>27</v>
      </c>
      <c r="F9" s="32" t="s">
        <v>25</v>
      </c>
      <c r="G9" s="32" t="s">
        <v>11</v>
      </c>
      <c r="H9" s="25" t="s">
        <v>7</v>
      </c>
      <c r="I9" s="30">
        <v>132.75</v>
      </c>
      <c r="J9" s="30">
        <v>93.3</v>
      </c>
      <c r="K9" s="30">
        <v>42.3</v>
      </c>
      <c r="L9" s="22">
        <v>128.80000000000001</v>
      </c>
      <c r="M9" s="38" t="s">
        <v>87</v>
      </c>
      <c r="N9" s="30">
        <v>186.56</v>
      </c>
      <c r="O9" s="30">
        <v>105.87</v>
      </c>
      <c r="P9" s="30">
        <v>52.5</v>
      </c>
      <c r="Q9" s="22">
        <v>158.30000000000001</v>
      </c>
      <c r="R9" s="38" t="s">
        <v>88</v>
      </c>
      <c r="S9" s="29">
        <f t="shared" si="1"/>
        <v>6.1805555555555586E-2</v>
      </c>
      <c r="T9" s="25">
        <v>28</v>
      </c>
      <c r="U9" s="25">
        <v>15</v>
      </c>
      <c r="W9" s="24"/>
      <c r="X9" s="24"/>
      <c r="Y9" s="24" t="s">
        <v>47</v>
      </c>
      <c r="Z9" s="24" t="s">
        <v>47</v>
      </c>
      <c r="AA9" s="24" t="s">
        <v>47</v>
      </c>
      <c r="AB9" s="24"/>
      <c r="AC9" s="24"/>
      <c r="AD9" s="24"/>
      <c r="AE9" s="24"/>
      <c r="AF9" s="24"/>
      <c r="AG9" s="24"/>
      <c r="AH9" s="24"/>
      <c r="AJ9" s="25"/>
      <c r="AK9" s="25"/>
      <c r="AT9" s="23" t="s">
        <v>22</v>
      </c>
    </row>
    <row r="10" spans="1:46" s="23" customFormat="1" x14ac:dyDescent="0.25">
      <c r="A10" s="28">
        <v>42431</v>
      </c>
      <c r="B10" s="29">
        <v>0.20347222222222219</v>
      </c>
      <c r="C10" s="28">
        <v>42431</v>
      </c>
      <c r="D10" s="29">
        <v>0.30486111111111108</v>
      </c>
      <c r="E10" s="32" t="s">
        <v>27</v>
      </c>
      <c r="F10" s="32" t="s">
        <v>25</v>
      </c>
      <c r="G10" s="32" t="s">
        <v>11</v>
      </c>
      <c r="H10" s="25" t="s">
        <v>7</v>
      </c>
      <c r="I10" s="30">
        <v>88.9</v>
      </c>
      <c r="J10" s="30">
        <v>65.55</v>
      </c>
      <c r="K10" s="30">
        <v>51.7</v>
      </c>
      <c r="L10" s="22">
        <v>151.5</v>
      </c>
      <c r="M10" s="38" t="s">
        <v>97</v>
      </c>
      <c r="N10" s="30">
        <v>177.18</v>
      </c>
      <c r="O10" s="30">
        <v>86.12</v>
      </c>
      <c r="P10" s="30">
        <v>51</v>
      </c>
      <c r="Q10" s="22">
        <v>211.5</v>
      </c>
      <c r="R10" s="38" t="s">
        <v>98</v>
      </c>
      <c r="S10" s="29">
        <f t="shared" si="1"/>
        <v>0.10138888888888889</v>
      </c>
      <c r="T10" s="25">
        <v>24</v>
      </c>
      <c r="U10" s="25">
        <v>17</v>
      </c>
      <c r="W10" s="24"/>
      <c r="X10" s="24"/>
      <c r="Y10" s="24"/>
      <c r="Z10" s="24"/>
      <c r="AA10" s="24"/>
      <c r="AB10" s="24"/>
      <c r="AC10" s="24"/>
      <c r="AD10" s="24"/>
      <c r="AE10" s="24" t="s">
        <v>47</v>
      </c>
      <c r="AF10" s="24"/>
      <c r="AG10" s="24"/>
      <c r="AH10" s="24"/>
      <c r="AJ10" s="25"/>
      <c r="AK10" s="25"/>
      <c r="AT10" s="23" t="s">
        <v>23</v>
      </c>
    </row>
    <row r="11" spans="1:46" s="23" customFormat="1" x14ac:dyDescent="0.25">
      <c r="A11" s="28">
        <v>42456</v>
      </c>
      <c r="B11" s="29">
        <v>3.888888888888889E-2</v>
      </c>
      <c r="C11" s="28">
        <v>42456</v>
      </c>
      <c r="D11" s="29">
        <v>0.15902777777777777</v>
      </c>
      <c r="E11" s="32" t="s">
        <v>27</v>
      </c>
      <c r="F11" s="32" t="s">
        <v>25</v>
      </c>
      <c r="G11" s="32" t="s">
        <v>11</v>
      </c>
      <c r="H11" s="25" t="s">
        <v>7</v>
      </c>
      <c r="I11" s="30">
        <v>112.23</v>
      </c>
      <c r="J11" s="30">
        <v>82.35</v>
      </c>
      <c r="K11" s="30">
        <v>34.9</v>
      </c>
      <c r="L11" s="22">
        <v>114</v>
      </c>
      <c r="M11" s="38" t="s">
        <v>124</v>
      </c>
      <c r="N11" s="30">
        <v>216.53</v>
      </c>
      <c r="O11" s="30">
        <v>106.77</v>
      </c>
      <c r="P11" s="30">
        <v>55.9</v>
      </c>
      <c r="Q11" s="22">
        <v>169.8</v>
      </c>
      <c r="R11" s="38" t="s">
        <v>112</v>
      </c>
      <c r="S11" s="29">
        <f t="shared" si="1"/>
        <v>0.12013888888888888</v>
      </c>
      <c r="T11" s="25">
        <v>30</v>
      </c>
      <c r="U11" s="25">
        <v>15</v>
      </c>
      <c r="W11" s="24"/>
      <c r="X11" s="24"/>
      <c r="Y11" s="24"/>
      <c r="Z11" s="24"/>
      <c r="AA11" s="24"/>
      <c r="AB11" s="24"/>
      <c r="AC11" s="24"/>
      <c r="AD11" s="24" t="s">
        <v>47</v>
      </c>
      <c r="AE11" s="24" t="s">
        <v>47</v>
      </c>
      <c r="AF11" s="24"/>
      <c r="AG11" s="24"/>
      <c r="AH11" s="24"/>
      <c r="AJ11" s="25"/>
      <c r="AK11" s="25"/>
      <c r="AT11" s="23" t="s">
        <v>24</v>
      </c>
    </row>
    <row r="12" spans="1:46" s="23" customFormat="1" x14ac:dyDescent="0.25">
      <c r="A12" s="28">
        <v>42470</v>
      </c>
      <c r="B12" s="29">
        <v>0.1111111111111111</v>
      </c>
      <c r="C12" s="28">
        <v>42470</v>
      </c>
      <c r="D12" s="29">
        <v>0.17013888888888887</v>
      </c>
      <c r="E12" s="32" t="s">
        <v>27</v>
      </c>
      <c r="F12" s="32" t="s">
        <v>25</v>
      </c>
      <c r="G12" s="32" t="s">
        <v>11</v>
      </c>
      <c r="H12" s="25" t="s">
        <v>7</v>
      </c>
      <c r="I12" s="30">
        <v>123.2</v>
      </c>
      <c r="J12" s="30">
        <v>67.13</v>
      </c>
      <c r="K12" s="30">
        <v>56.1</v>
      </c>
      <c r="L12" s="22">
        <v>165.9</v>
      </c>
      <c r="M12" s="38" t="s">
        <v>130</v>
      </c>
      <c r="N12" s="30">
        <v>174.59</v>
      </c>
      <c r="O12" s="30">
        <v>79.14</v>
      </c>
      <c r="P12" s="30">
        <v>54.7</v>
      </c>
      <c r="Q12" s="22">
        <v>203.5</v>
      </c>
      <c r="R12" s="38" t="s">
        <v>131</v>
      </c>
      <c r="S12" s="29">
        <f t="shared" si="1"/>
        <v>5.9027777777777762E-2</v>
      </c>
      <c r="T12" s="25">
        <v>28</v>
      </c>
      <c r="U12" s="25">
        <v>15</v>
      </c>
      <c r="W12" s="24"/>
      <c r="X12" s="24"/>
      <c r="Y12" s="24"/>
      <c r="Z12" s="24"/>
      <c r="AA12" s="24"/>
      <c r="AB12" s="24"/>
      <c r="AC12" s="24"/>
      <c r="AD12" s="24"/>
      <c r="AE12" s="24" t="s">
        <v>47</v>
      </c>
      <c r="AF12" s="24"/>
      <c r="AG12" s="24"/>
      <c r="AH12" s="24"/>
      <c r="AJ12" s="25"/>
      <c r="AK12" s="25"/>
    </row>
    <row r="13" spans="1:46" s="23" customFormat="1" x14ac:dyDescent="0.25">
      <c r="A13" s="28">
        <v>42477</v>
      </c>
      <c r="B13" s="29">
        <v>0.18055555555555555</v>
      </c>
      <c r="C13" s="28">
        <v>42477</v>
      </c>
      <c r="D13" s="29">
        <v>0.18819444444444444</v>
      </c>
      <c r="E13" s="32" t="s">
        <v>27</v>
      </c>
      <c r="F13" s="32" t="s">
        <v>25</v>
      </c>
      <c r="G13" s="32" t="s">
        <v>11</v>
      </c>
      <c r="H13" s="25" t="s">
        <v>7</v>
      </c>
      <c r="I13" s="30">
        <v>157.59</v>
      </c>
      <c r="J13" s="30">
        <v>66.14</v>
      </c>
      <c r="K13" s="30">
        <v>50.4</v>
      </c>
      <c r="L13" s="22">
        <v>220.4</v>
      </c>
      <c r="M13" s="38" t="s">
        <v>75</v>
      </c>
      <c r="N13" s="30">
        <v>164.24</v>
      </c>
      <c r="O13" s="30">
        <v>67.69</v>
      </c>
      <c r="P13" s="30">
        <v>49</v>
      </c>
      <c r="Q13" s="22">
        <v>224</v>
      </c>
      <c r="R13" s="38" t="s">
        <v>79</v>
      </c>
      <c r="S13" s="29">
        <f t="shared" si="1"/>
        <v>7.6388888888888895E-3</v>
      </c>
      <c r="T13" s="25">
        <v>18</v>
      </c>
      <c r="U13" s="25">
        <v>15</v>
      </c>
      <c r="W13" s="24"/>
      <c r="X13" s="24"/>
      <c r="Y13" s="24"/>
      <c r="Z13" s="24"/>
      <c r="AA13" s="24"/>
      <c r="AB13" s="24"/>
      <c r="AC13" s="24" t="s">
        <v>47</v>
      </c>
      <c r="AD13" s="24" t="s">
        <v>47</v>
      </c>
      <c r="AE13" s="24"/>
      <c r="AF13" s="24"/>
      <c r="AG13" s="24"/>
      <c r="AH13" s="24"/>
      <c r="AJ13" s="25"/>
      <c r="AK13" s="25"/>
    </row>
    <row r="14" spans="1:46" s="23" customFormat="1" x14ac:dyDescent="0.25">
      <c r="A14" s="28">
        <v>42501</v>
      </c>
      <c r="B14" s="29">
        <v>0.97361111111111109</v>
      </c>
      <c r="C14" s="28">
        <v>42501</v>
      </c>
      <c r="D14" s="29">
        <v>0.98125000000000007</v>
      </c>
      <c r="E14" s="32" t="s">
        <v>27</v>
      </c>
      <c r="F14" s="32" t="s">
        <v>25</v>
      </c>
      <c r="G14" s="32" t="s">
        <v>11</v>
      </c>
      <c r="H14" s="25" t="s">
        <v>7</v>
      </c>
      <c r="I14" s="30">
        <v>139.38999999999999</v>
      </c>
      <c r="J14" s="30">
        <v>71.62</v>
      </c>
      <c r="K14" s="30">
        <v>50.6</v>
      </c>
      <c r="L14" s="22">
        <v>139.5</v>
      </c>
      <c r="M14" s="38" t="s">
        <v>140</v>
      </c>
      <c r="N14" s="30">
        <v>146.61000000000001</v>
      </c>
      <c r="O14" s="30">
        <v>73.180000000000007</v>
      </c>
      <c r="P14" s="30">
        <v>51.9</v>
      </c>
      <c r="Q14" s="22">
        <v>143.30000000000001</v>
      </c>
      <c r="R14" s="38" t="s">
        <v>142</v>
      </c>
      <c r="S14" s="29">
        <f t="shared" si="1"/>
        <v>7.6388888888889728E-3</v>
      </c>
      <c r="T14" s="25">
        <v>23</v>
      </c>
      <c r="U14" s="25">
        <v>22</v>
      </c>
      <c r="W14" s="24"/>
      <c r="X14" s="24"/>
      <c r="Y14" s="24"/>
      <c r="Z14" s="24" t="s">
        <v>47</v>
      </c>
      <c r="AA14" s="24" t="s">
        <v>47</v>
      </c>
      <c r="AB14" s="24" t="s">
        <v>47</v>
      </c>
      <c r="AC14" s="24" t="s">
        <v>47</v>
      </c>
      <c r="AD14" s="24"/>
      <c r="AE14" s="24"/>
      <c r="AF14" s="24"/>
      <c r="AG14" s="24"/>
      <c r="AH14" s="24"/>
      <c r="AJ14" s="25"/>
      <c r="AK14" s="25"/>
    </row>
    <row r="15" spans="1:46" s="23" customFormat="1" x14ac:dyDescent="0.25">
      <c r="A15" s="28">
        <v>42525</v>
      </c>
      <c r="B15" s="29">
        <v>0.10694444444444444</v>
      </c>
      <c r="C15" s="28">
        <v>42525</v>
      </c>
      <c r="D15" s="29">
        <v>0.1125</v>
      </c>
      <c r="E15" s="32" t="s">
        <v>27</v>
      </c>
      <c r="F15" s="32" t="s">
        <v>25</v>
      </c>
      <c r="G15" s="32" t="s">
        <v>11</v>
      </c>
      <c r="H15" s="25" t="s">
        <v>7</v>
      </c>
      <c r="I15" s="30">
        <v>115.61</v>
      </c>
      <c r="J15" s="30">
        <v>97.83</v>
      </c>
      <c r="K15" s="30">
        <v>37.799999999999997</v>
      </c>
      <c r="L15" s="22">
        <v>243.4</v>
      </c>
      <c r="M15" s="38" t="s">
        <v>147</v>
      </c>
      <c r="N15" s="30">
        <v>120.45</v>
      </c>
      <c r="O15" s="30">
        <v>98.97</v>
      </c>
      <c r="P15" s="30">
        <v>36.5</v>
      </c>
      <c r="Q15" s="22">
        <v>245.2</v>
      </c>
      <c r="R15" s="38" t="s">
        <v>148</v>
      </c>
      <c r="S15" s="29">
        <f t="shared" si="1"/>
        <v>5.5555555555555636E-3</v>
      </c>
      <c r="T15" s="25">
        <v>20</v>
      </c>
      <c r="U15" s="25">
        <v>15</v>
      </c>
      <c r="W15" s="24"/>
      <c r="X15" s="24"/>
      <c r="Y15" s="24"/>
      <c r="Z15" s="24"/>
      <c r="AA15" s="24"/>
      <c r="AB15" s="24"/>
      <c r="AC15" s="24"/>
      <c r="AD15" s="24" t="s">
        <v>47</v>
      </c>
      <c r="AE15" s="24"/>
      <c r="AF15" s="24"/>
      <c r="AG15" s="24"/>
      <c r="AH15" s="24"/>
      <c r="AJ15" s="25"/>
      <c r="AK15" s="25"/>
    </row>
    <row r="16" spans="1:46" x14ac:dyDescent="0.25">
      <c r="T16">
        <f>MAX(T7:T15)</f>
        <v>30</v>
      </c>
      <c r="U16">
        <f>MIN(U7:U15)</f>
        <v>15</v>
      </c>
    </row>
  </sheetData>
  <mergeCells count="5">
    <mergeCell ref="A1:B1"/>
    <mergeCell ref="C1:D1"/>
    <mergeCell ref="I1:M1"/>
    <mergeCell ref="N1:R1"/>
    <mergeCell ref="W1:AH1"/>
  </mergeCells>
  <dataValidations count="4">
    <dataValidation type="list" allowBlank="1" showInputMessage="1" showErrorMessage="1" sqref="H1:H2 H4:H15">
      <formula1>Source</formula1>
    </dataValidation>
    <dataValidation type="list" allowBlank="1" showInputMessage="1" showErrorMessage="1" sqref="G1:G2 G4:G15">
      <formula1>Polarity</formula1>
    </dataValidation>
    <dataValidation type="list" allowBlank="1" showInputMessage="1" showErrorMessage="1" sqref="F1:F2 F4:F15">
      <formula1>Antenna</formula1>
    </dataValidation>
    <dataValidation type="list" allowBlank="1" showInputMessage="1" showErrorMessage="1" sqref="E1:E2 E4:E15">
      <formula1>Instrument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"/>
  <sheetViews>
    <sheetView topLeftCell="B1" workbookViewId="0">
      <selection activeCell="L24" sqref="L24"/>
    </sheetView>
  </sheetViews>
  <sheetFormatPr defaultRowHeight="15" x14ac:dyDescent="0.25"/>
  <cols>
    <col min="1" max="1" width="9.7109375" bestFit="1" customWidth="1"/>
    <col min="3" max="3" width="9.7109375" bestFit="1" customWidth="1"/>
    <col min="5" max="5" width="14" bestFit="1" customWidth="1"/>
    <col min="6" max="6" width="12" bestFit="1" customWidth="1"/>
    <col min="13" max="13" width="12" bestFit="1" customWidth="1"/>
    <col min="18" max="18" width="12" bestFit="1" customWidth="1"/>
    <col min="19" max="19" width="16.42578125" bestFit="1" customWidth="1"/>
    <col min="20" max="20" width="15.5703125" bestFit="1" customWidth="1"/>
    <col min="21" max="21" width="14.7109375" bestFit="1" customWidth="1"/>
  </cols>
  <sheetData>
    <row r="1" spans="1:37" ht="15.75" thickBot="1" x14ac:dyDescent="0.3">
      <c r="A1" s="61" t="s">
        <v>29</v>
      </c>
      <c r="B1" s="62"/>
      <c r="C1" s="63" t="s">
        <v>30</v>
      </c>
      <c r="D1" s="64"/>
      <c r="E1" s="13"/>
      <c r="F1" s="13"/>
      <c r="G1" s="13"/>
      <c r="H1" s="14"/>
      <c r="I1" s="68" t="s">
        <v>29</v>
      </c>
      <c r="J1" s="69"/>
      <c r="K1" s="69"/>
      <c r="L1" s="69"/>
      <c r="M1" s="70"/>
      <c r="N1" s="71" t="s">
        <v>30</v>
      </c>
      <c r="O1" s="72"/>
      <c r="P1" s="72"/>
      <c r="Q1" s="72"/>
      <c r="R1" s="73"/>
      <c r="S1" s="41" t="s">
        <v>149</v>
      </c>
      <c r="T1" s="14"/>
      <c r="U1" s="14"/>
      <c r="W1" s="65" t="s">
        <v>32</v>
      </c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7"/>
      <c r="AJ1" s="4"/>
      <c r="AK1" s="4"/>
    </row>
    <row r="2" spans="1:37" s="1" customFormat="1" ht="16.5" thickBot="1" x14ac:dyDescent="0.3">
      <c r="A2" s="7" t="s">
        <v>5</v>
      </c>
      <c r="B2" s="8" t="s">
        <v>6</v>
      </c>
      <c r="C2" s="8" t="s">
        <v>5</v>
      </c>
      <c r="D2" s="8" t="s">
        <v>31</v>
      </c>
      <c r="E2" s="33" t="s">
        <v>8</v>
      </c>
      <c r="F2" s="33" t="s">
        <v>9</v>
      </c>
      <c r="G2" s="33" t="s">
        <v>10</v>
      </c>
      <c r="H2" s="34" t="s">
        <v>0</v>
      </c>
      <c r="I2" s="11" t="s">
        <v>1</v>
      </c>
      <c r="J2" s="11" t="s">
        <v>2</v>
      </c>
      <c r="K2" s="11" t="s">
        <v>3</v>
      </c>
      <c r="L2" s="11" t="s">
        <v>4</v>
      </c>
      <c r="M2" s="36" t="s">
        <v>46</v>
      </c>
      <c r="N2" s="9" t="s">
        <v>1</v>
      </c>
      <c r="O2" s="9" t="s">
        <v>2</v>
      </c>
      <c r="P2" s="9" t="s">
        <v>3</v>
      </c>
      <c r="Q2" s="9" t="s">
        <v>4</v>
      </c>
      <c r="R2" s="35" t="s">
        <v>46</v>
      </c>
      <c r="S2" s="42" t="s">
        <v>141</v>
      </c>
      <c r="T2" s="34" t="s">
        <v>14</v>
      </c>
      <c r="U2" s="34" t="s">
        <v>15</v>
      </c>
      <c r="W2" s="35" t="s">
        <v>33</v>
      </c>
      <c r="X2" s="35" t="s">
        <v>34</v>
      </c>
      <c r="Y2" s="35" t="s">
        <v>35</v>
      </c>
      <c r="Z2" s="35" t="s">
        <v>36</v>
      </c>
      <c r="AA2" s="35" t="s">
        <v>37</v>
      </c>
      <c r="AB2" s="35" t="s">
        <v>38</v>
      </c>
      <c r="AC2" s="35" t="s">
        <v>39</v>
      </c>
      <c r="AD2" s="35" t="s">
        <v>40</v>
      </c>
      <c r="AE2" s="35" t="s">
        <v>41</v>
      </c>
      <c r="AF2" s="35" t="s">
        <v>42</v>
      </c>
      <c r="AG2" s="35" t="s">
        <v>43</v>
      </c>
      <c r="AH2" s="35" t="s">
        <v>44</v>
      </c>
      <c r="AJ2" s="4"/>
      <c r="AK2" s="4"/>
    </row>
    <row r="4" spans="1:37" s="23" customFormat="1" x14ac:dyDescent="0.25">
      <c r="A4" s="28">
        <v>42391</v>
      </c>
      <c r="B4" s="29">
        <v>0.375</v>
      </c>
      <c r="C4" s="28">
        <v>42391</v>
      </c>
      <c r="D4" s="29">
        <v>0.40625</v>
      </c>
      <c r="E4" s="32" t="s">
        <v>27</v>
      </c>
      <c r="F4" s="32" t="s">
        <v>25</v>
      </c>
      <c r="G4" s="32" t="s">
        <v>17</v>
      </c>
      <c r="H4" s="25" t="s">
        <v>18</v>
      </c>
      <c r="I4" s="30">
        <v>331.44</v>
      </c>
      <c r="J4" s="30">
        <v>237.27</v>
      </c>
      <c r="K4" s="30">
        <v>53.4</v>
      </c>
      <c r="L4" s="22">
        <v>183.2</v>
      </c>
      <c r="M4" s="38" t="s">
        <v>65</v>
      </c>
      <c r="N4" s="30">
        <v>358.65</v>
      </c>
      <c r="O4" s="30">
        <v>243.68</v>
      </c>
      <c r="P4" s="30">
        <v>51.6</v>
      </c>
      <c r="Q4" s="22">
        <v>201.4</v>
      </c>
      <c r="R4" s="38" t="s">
        <v>66</v>
      </c>
      <c r="S4" s="29">
        <f t="shared" ref="S4:S10" si="0">SUM(D4-B4)</f>
        <v>3.125E-2</v>
      </c>
      <c r="T4" s="25">
        <v>20</v>
      </c>
      <c r="U4" s="25">
        <v>15</v>
      </c>
      <c r="W4" s="24"/>
      <c r="X4" s="24"/>
      <c r="Y4" s="24"/>
      <c r="Z4" s="24"/>
      <c r="AA4" s="24"/>
      <c r="AB4" s="24"/>
      <c r="AC4" s="24"/>
      <c r="AD4" s="24" t="s">
        <v>47</v>
      </c>
      <c r="AE4" s="24" t="s">
        <v>47</v>
      </c>
      <c r="AF4" s="24"/>
      <c r="AG4" s="24"/>
      <c r="AH4" s="24"/>
      <c r="AJ4" s="25"/>
      <c r="AK4" s="25"/>
    </row>
    <row r="5" spans="1:37" s="23" customFormat="1" x14ac:dyDescent="0.25">
      <c r="A5" s="28">
        <v>42405</v>
      </c>
      <c r="B5" s="29">
        <v>0.375</v>
      </c>
      <c r="C5" s="28">
        <v>42405</v>
      </c>
      <c r="D5" s="29">
        <v>0.38541666666666669</v>
      </c>
      <c r="E5" s="32" t="s">
        <v>27</v>
      </c>
      <c r="F5" s="32" t="s">
        <v>25</v>
      </c>
      <c r="G5" s="32" t="s">
        <v>17</v>
      </c>
      <c r="H5" s="25" t="s">
        <v>18</v>
      </c>
      <c r="I5" s="30">
        <v>280.64999999999998</v>
      </c>
      <c r="J5" s="30">
        <v>207.06</v>
      </c>
      <c r="K5" s="30">
        <v>50.9</v>
      </c>
      <c r="L5" s="22">
        <v>206.6</v>
      </c>
      <c r="M5" s="38" t="s">
        <v>76</v>
      </c>
      <c r="N5" s="30">
        <v>289.72000000000003</v>
      </c>
      <c r="O5" s="30">
        <v>209.19</v>
      </c>
      <c r="P5" s="30">
        <v>49.5</v>
      </c>
      <c r="Q5" s="22">
        <v>212.1</v>
      </c>
      <c r="R5" s="38" t="s">
        <v>77</v>
      </c>
      <c r="S5" s="29">
        <f t="shared" si="0"/>
        <v>1.0416666666666685E-2</v>
      </c>
      <c r="T5" s="25">
        <v>18</v>
      </c>
      <c r="U5" s="25">
        <v>15</v>
      </c>
      <c r="W5" s="24"/>
      <c r="X5" s="24"/>
      <c r="Y5" s="24" t="s">
        <v>47</v>
      </c>
      <c r="Z5" s="24" t="s">
        <v>47</v>
      </c>
      <c r="AA5" s="24" t="s">
        <v>47</v>
      </c>
      <c r="AB5" s="24"/>
      <c r="AC5" s="24"/>
      <c r="AD5" s="24"/>
      <c r="AE5" s="24"/>
      <c r="AF5" s="24"/>
      <c r="AG5" s="24"/>
      <c r="AH5" s="24"/>
      <c r="AJ5" s="25"/>
      <c r="AK5" s="25"/>
    </row>
    <row r="6" spans="1:37" s="23" customFormat="1" x14ac:dyDescent="0.25">
      <c r="A6" s="28">
        <v>42423</v>
      </c>
      <c r="B6" s="29">
        <v>0.15694444444444444</v>
      </c>
      <c r="C6" s="28">
        <v>42423</v>
      </c>
      <c r="D6" s="29">
        <v>0.22569444444444445</v>
      </c>
      <c r="E6" s="32" t="s">
        <v>27</v>
      </c>
      <c r="F6" s="32" t="s">
        <v>25</v>
      </c>
      <c r="G6" s="32" t="s">
        <v>17</v>
      </c>
      <c r="H6" s="25" t="s">
        <v>18</v>
      </c>
      <c r="I6" s="30">
        <v>282.97000000000003</v>
      </c>
      <c r="J6" s="30">
        <v>227.75</v>
      </c>
      <c r="K6" s="30">
        <v>37.799999999999997</v>
      </c>
      <c r="L6" s="22">
        <v>120.9</v>
      </c>
      <c r="M6" s="38" t="s">
        <v>93</v>
      </c>
      <c r="N6" s="30">
        <v>342.83</v>
      </c>
      <c r="O6" s="30">
        <v>241.84</v>
      </c>
      <c r="P6" s="30">
        <v>51.1</v>
      </c>
      <c r="Q6" s="22">
        <v>150.6</v>
      </c>
      <c r="R6" s="38" t="s">
        <v>94</v>
      </c>
      <c r="S6" s="29">
        <f t="shared" si="0"/>
        <v>6.8750000000000006E-2</v>
      </c>
      <c r="T6" s="25">
        <v>22</v>
      </c>
      <c r="U6" s="25">
        <v>15</v>
      </c>
      <c r="W6" s="24"/>
      <c r="X6" s="24"/>
      <c r="Y6" s="24"/>
      <c r="Z6" s="24"/>
      <c r="AA6" s="24"/>
      <c r="AB6" s="24"/>
      <c r="AC6" s="24"/>
      <c r="AD6" s="24" t="s">
        <v>47</v>
      </c>
      <c r="AE6" s="24"/>
      <c r="AF6" s="24"/>
      <c r="AG6" s="24"/>
      <c r="AH6" s="24"/>
      <c r="AJ6" s="25"/>
      <c r="AK6" s="25"/>
    </row>
    <row r="7" spans="1:37" s="23" customFormat="1" x14ac:dyDescent="0.25">
      <c r="A7" s="28">
        <v>42430</v>
      </c>
      <c r="B7" s="29">
        <v>0.30624999999999997</v>
      </c>
      <c r="C7" s="28">
        <v>42430</v>
      </c>
      <c r="D7" s="29">
        <v>0.32500000000000001</v>
      </c>
      <c r="E7" s="32" t="s">
        <v>27</v>
      </c>
      <c r="F7" s="32" t="s">
        <v>25</v>
      </c>
      <c r="G7" s="32" t="s">
        <v>17</v>
      </c>
      <c r="H7" s="25" t="s">
        <v>18</v>
      </c>
      <c r="I7" s="30">
        <v>27.71</v>
      </c>
      <c r="J7" s="30">
        <v>243.6</v>
      </c>
      <c r="K7" s="30">
        <v>51.2</v>
      </c>
      <c r="L7" s="22">
        <v>210.6</v>
      </c>
      <c r="M7" s="38" t="s">
        <v>95</v>
      </c>
      <c r="N7" s="30">
        <v>44.03</v>
      </c>
      <c r="O7" s="30">
        <v>247.44</v>
      </c>
      <c r="P7" s="30">
        <v>48.2</v>
      </c>
      <c r="Q7" s="22">
        <v>220</v>
      </c>
      <c r="R7" s="38" t="s">
        <v>96</v>
      </c>
      <c r="S7" s="29">
        <f t="shared" si="0"/>
        <v>1.8750000000000044E-2</v>
      </c>
      <c r="T7" s="25">
        <v>18</v>
      </c>
      <c r="U7" s="25">
        <v>15</v>
      </c>
      <c r="W7" s="24"/>
      <c r="X7" s="24"/>
      <c r="Y7" s="24" t="s">
        <v>47</v>
      </c>
      <c r="Z7" s="24" t="s">
        <v>47</v>
      </c>
      <c r="AA7" s="24"/>
      <c r="AB7" s="24"/>
      <c r="AC7" s="24"/>
      <c r="AD7" s="24"/>
      <c r="AE7" s="24"/>
      <c r="AF7" s="24"/>
      <c r="AG7" s="24"/>
      <c r="AH7" s="24"/>
      <c r="AJ7" s="25"/>
      <c r="AK7" s="25"/>
    </row>
    <row r="8" spans="1:37" s="23" customFormat="1" x14ac:dyDescent="0.25">
      <c r="A8" s="28">
        <v>42448</v>
      </c>
      <c r="B8" s="29">
        <v>9.3749999999999997E-3</v>
      </c>
      <c r="C8" s="28">
        <v>42448</v>
      </c>
      <c r="D8" s="29">
        <v>4.7916666666666663E-2</v>
      </c>
      <c r="E8" s="32" t="s">
        <v>27</v>
      </c>
      <c r="F8" s="32" t="s">
        <v>25</v>
      </c>
      <c r="G8" s="32" t="s">
        <v>17</v>
      </c>
      <c r="H8" s="25" t="s">
        <v>18</v>
      </c>
      <c r="I8" s="30">
        <v>321.16000000000003</v>
      </c>
      <c r="J8" s="30">
        <v>248.34</v>
      </c>
      <c r="K8" s="30">
        <v>20.5</v>
      </c>
      <c r="L8" s="22">
        <v>99.2</v>
      </c>
      <c r="M8" s="38" t="s">
        <v>117</v>
      </c>
      <c r="N8" s="30">
        <v>354.72</v>
      </c>
      <c r="O8" s="30">
        <v>256.20999999999998</v>
      </c>
      <c r="P8" s="30">
        <v>30.7</v>
      </c>
      <c r="Q8" s="22">
        <v>109.6</v>
      </c>
      <c r="R8" s="38" t="s">
        <v>118</v>
      </c>
      <c r="S8" s="29">
        <f t="shared" si="0"/>
        <v>3.8541666666666662E-2</v>
      </c>
      <c r="T8" s="25">
        <v>22</v>
      </c>
      <c r="U8" s="25">
        <v>15</v>
      </c>
      <c r="W8" s="24"/>
      <c r="X8" s="24"/>
      <c r="Y8" s="24" t="s">
        <v>47</v>
      </c>
      <c r="Z8" s="24" t="s">
        <v>47</v>
      </c>
      <c r="AA8" s="24"/>
      <c r="AB8" s="24"/>
      <c r="AC8" s="24"/>
      <c r="AD8" s="24"/>
      <c r="AE8" s="24"/>
      <c r="AF8" s="24"/>
      <c r="AG8" s="24"/>
      <c r="AH8" s="24"/>
      <c r="AJ8" s="25"/>
      <c r="AK8" s="25"/>
    </row>
    <row r="9" spans="1:37" s="23" customFormat="1" x14ac:dyDescent="0.25">
      <c r="A9" s="28">
        <v>42455</v>
      </c>
      <c r="B9" s="29">
        <v>4.9999999999999996E-2</v>
      </c>
      <c r="C9" s="28">
        <v>42455</v>
      </c>
      <c r="D9" s="29">
        <v>0.10590277777777778</v>
      </c>
      <c r="E9" s="32" t="s">
        <v>27</v>
      </c>
      <c r="F9" s="32" t="s">
        <v>25</v>
      </c>
      <c r="G9" s="32" t="s">
        <v>17</v>
      </c>
      <c r="H9" s="25" t="s">
        <v>18</v>
      </c>
      <c r="I9" s="30">
        <v>330.98</v>
      </c>
      <c r="J9" s="30">
        <v>241.84</v>
      </c>
      <c r="K9" s="30">
        <v>36.799999999999997</v>
      </c>
      <c r="L9" s="22">
        <v>116.5</v>
      </c>
      <c r="M9" s="38" t="s">
        <v>122</v>
      </c>
      <c r="N9" s="30">
        <v>19.649999999999999</v>
      </c>
      <c r="O9" s="30">
        <v>253.25</v>
      </c>
      <c r="P9" s="30">
        <v>49</v>
      </c>
      <c r="Q9" s="22">
        <v>138.4</v>
      </c>
      <c r="R9" s="38" t="s">
        <v>123</v>
      </c>
      <c r="S9" s="29">
        <f t="shared" si="0"/>
        <v>5.590277777777778E-2</v>
      </c>
      <c r="T9" s="25">
        <v>22</v>
      </c>
      <c r="U9" s="25">
        <v>15</v>
      </c>
      <c r="W9" s="24"/>
      <c r="X9" s="24"/>
      <c r="Y9" s="24"/>
      <c r="Z9" s="24"/>
      <c r="AA9" s="24"/>
      <c r="AB9" s="24"/>
      <c r="AC9" s="24"/>
      <c r="AD9" s="24"/>
      <c r="AE9" s="24" t="s">
        <v>47</v>
      </c>
      <c r="AF9" s="24"/>
      <c r="AG9" s="24"/>
      <c r="AH9" s="24"/>
      <c r="AJ9" s="25"/>
      <c r="AK9" s="25"/>
    </row>
    <row r="10" spans="1:37" s="23" customFormat="1" x14ac:dyDescent="0.25">
      <c r="A10" s="28">
        <v>42476</v>
      </c>
      <c r="B10" s="29">
        <v>8.3333333333333329E-2</v>
      </c>
      <c r="C10" s="28">
        <v>42476</v>
      </c>
      <c r="D10" s="29">
        <v>0.1277777777777778</v>
      </c>
      <c r="E10" s="32" t="s">
        <v>27</v>
      </c>
      <c r="F10" s="32" t="s">
        <v>25</v>
      </c>
      <c r="G10" s="32" t="s">
        <v>17</v>
      </c>
      <c r="H10" s="25" t="s">
        <v>18</v>
      </c>
      <c r="I10" s="30">
        <v>282.39999999999998</v>
      </c>
      <c r="J10" s="30">
        <v>203.57</v>
      </c>
      <c r="K10" s="30">
        <v>55.4</v>
      </c>
      <c r="L10" s="22">
        <v>159.6</v>
      </c>
      <c r="M10" s="38" t="s">
        <v>136</v>
      </c>
      <c r="N10" s="30">
        <v>321.08999999999997</v>
      </c>
      <c r="O10" s="30">
        <v>212.67</v>
      </c>
      <c r="P10" s="30">
        <v>56.7</v>
      </c>
      <c r="Q10" s="22">
        <v>188.2</v>
      </c>
      <c r="R10" s="38" t="s">
        <v>137</v>
      </c>
      <c r="S10" s="29">
        <f t="shared" si="0"/>
        <v>4.4444444444444467E-2</v>
      </c>
      <c r="T10" s="25">
        <v>20</v>
      </c>
      <c r="U10" s="25">
        <v>17</v>
      </c>
      <c r="W10" s="24"/>
      <c r="X10" s="24"/>
      <c r="Y10" s="24"/>
      <c r="Z10" s="24"/>
      <c r="AA10" s="24" t="s">
        <v>47</v>
      </c>
      <c r="AB10" s="24" t="s">
        <v>47</v>
      </c>
      <c r="AC10" s="24" t="s">
        <v>47</v>
      </c>
      <c r="AD10" s="24" t="s">
        <v>47</v>
      </c>
      <c r="AE10" s="24" t="s">
        <v>47</v>
      </c>
      <c r="AF10" s="24"/>
      <c r="AG10" s="24"/>
      <c r="AH10" s="24"/>
      <c r="AJ10" s="25"/>
      <c r="AK10" s="25"/>
    </row>
    <row r="11" spans="1:37" x14ac:dyDescent="0.25">
      <c r="T11">
        <f>MAX(T4:T10)</f>
        <v>22</v>
      </c>
      <c r="U11">
        <f>MIN(U4:U10)</f>
        <v>15</v>
      </c>
    </row>
  </sheetData>
  <mergeCells count="5">
    <mergeCell ref="A1:B1"/>
    <mergeCell ref="C1:D1"/>
    <mergeCell ref="I1:M1"/>
    <mergeCell ref="N1:R1"/>
    <mergeCell ref="W1:AH1"/>
  </mergeCells>
  <dataValidations count="4">
    <dataValidation type="list" allowBlank="1" showInputMessage="1" showErrorMessage="1" sqref="E1:E2 E4:E10">
      <formula1>Instrument</formula1>
    </dataValidation>
    <dataValidation type="list" allowBlank="1" showInputMessage="1" showErrorMessage="1" sqref="F1:F2 F4:F10">
      <formula1>Antenna</formula1>
    </dataValidation>
    <dataValidation type="list" allowBlank="1" showInputMessage="1" showErrorMessage="1" sqref="G1:G2 G4:G10">
      <formula1>Polarity</formula1>
    </dataValidation>
    <dataValidation type="list" allowBlank="1" showInputMessage="1" showErrorMessage="1" sqref="H1:H2 H4:H10">
      <formula1>Source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"/>
  <sheetViews>
    <sheetView tabSelected="1" workbookViewId="0">
      <selection activeCell="O22" sqref="O22"/>
    </sheetView>
  </sheetViews>
  <sheetFormatPr defaultRowHeight="15" x14ac:dyDescent="0.25"/>
  <cols>
    <col min="1" max="1" width="9.7109375" bestFit="1" customWidth="1"/>
    <col min="3" max="3" width="9.7109375" bestFit="1" customWidth="1"/>
    <col min="5" max="5" width="14" bestFit="1" customWidth="1"/>
    <col min="6" max="6" width="12" bestFit="1" customWidth="1"/>
    <col min="13" max="13" width="12" bestFit="1" customWidth="1"/>
    <col min="18" max="18" width="12" bestFit="1" customWidth="1"/>
    <col min="19" max="19" width="16.42578125" bestFit="1" customWidth="1"/>
    <col min="20" max="20" width="15.5703125" bestFit="1" customWidth="1"/>
    <col min="21" max="21" width="14.7109375" bestFit="1" customWidth="1"/>
  </cols>
  <sheetData>
    <row r="1" spans="1:37" ht="15.75" thickBot="1" x14ac:dyDescent="0.3">
      <c r="A1" s="61" t="s">
        <v>29</v>
      </c>
      <c r="B1" s="62"/>
      <c r="C1" s="63" t="s">
        <v>30</v>
      </c>
      <c r="D1" s="64"/>
      <c r="E1" s="13"/>
      <c r="F1" s="13"/>
      <c r="G1" s="13"/>
      <c r="H1" s="14"/>
      <c r="I1" s="68" t="s">
        <v>29</v>
      </c>
      <c r="J1" s="69"/>
      <c r="K1" s="69"/>
      <c r="L1" s="69"/>
      <c r="M1" s="70"/>
      <c r="N1" s="71" t="s">
        <v>30</v>
      </c>
      <c r="O1" s="72"/>
      <c r="P1" s="72"/>
      <c r="Q1" s="72"/>
      <c r="R1" s="73"/>
      <c r="S1" s="41" t="s">
        <v>149</v>
      </c>
      <c r="T1" s="14"/>
      <c r="U1" s="14"/>
    </row>
    <row r="2" spans="1:37" ht="16.5" thickBot="1" x14ac:dyDescent="0.3">
      <c r="A2" s="7" t="s">
        <v>5</v>
      </c>
      <c r="B2" s="8" t="s">
        <v>6</v>
      </c>
      <c r="C2" s="8" t="s">
        <v>5</v>
      </c>
      <c r="D2" s="8" t="s">
        <v>31</v>
      </c>
      <c r="E2" s="33" t="s">
        <v>8</v>
      </c>
      <c r="F2" s="33" t="s">
        <v>9</v>
      </c>
      <c r="G2" s="33" t="s">
        <v>10</v>
      </c>
      <c r="H2" s="34" t="s">
        <v>0</v>
      </c>
      <c r="I2" s="11" t="s">
        <v>1</v>
      </c>
      <c r="J2" s="11" t="s">
        <v>2</v>
      </c>
      <c r="K2" s="11" t="s">
        <v>3</v>
      </c>
      <c r="L2" s="11" t="s">
        <v>4</v>
      </c>
      <c r="M2" s="36" t="s">
        <v>46</v>
      </c>
      <c r="N2" s="9" t="s">
        <v>1</v>
      </c>
      <c r="O2" s="9" t="s">
        <v>2</v>
      </c>
      <c r="P2" s="9" t="s">
        <v>3</v>
      </c>
      <c r="Q2" s="9" t="s">
        <v>4</v>
      </c>
      <c r="R2" s="35" t="s">
        <v>46</v>
      </c>
      <c r="S2" s="42" t="s">
        <v>141</v>
      </c>
      <c r="T2" s="34" t="s">
        <v>14</v>
      </c>
      <c r="U2" s="34" t="s">
        <v>15</v>
      </c>
    </row>
    <row r="4" spans="1:37" s="23" customFormat="1" x14ac:dyDescent="0.25">
      <c r="A4" s="28">
        <v>42431</v>
      </c>
      <c r="B4" s="29">
        <v>0.2902777777777778</v>
      </c>
      <c r="C4" s="28">
        <v>42431</v>
      </c>
      <c r="D4" s="29">
        <v>0.29097222222222224</v>
      </c>
      <c r="E4" s="32" t="s">
        <v>27</v>
      </c>
      <c r="F4" s="32" t="s">
        <v>25</v>
      </c>
      <c r="G4" s="32" t="s">
        <v>17</v>
      </c>
      <c r="H4" s="25" t="s">
        <v>21</v>
      </c>
      <c r="I4" s="30">
        <v>164.48</v>
      </c>
      <c r="J4" s="30">
        <v>83.15</v>
      </c>
      <c r="K4" s="30">
        <v>52.8</v>
      </c>
      <c r="L4" s="22">
        <v>203.6</v>
      </c>
      <c r="M4" s="38" t="s">
        <v>99</v>
      </c>
      <c r="N4" s="30">
        <v>165.08</v>
      </c>
      <c r="O4" s="30">
        <v>83.3</v>
      </c>
      <c r="P4" s="30">
        <v>52.7</v>
      </c>
      <c r="Q4" s="22">
        <v>204</v>
      </c>
      <c r="R4" s="38" t="s">
        <v>100</v>
      </c>
      <c r="S4" s="29">
        <v>6.9444444444444198E-4</v>
      </c>
      <c r="T4" s="25">
        <v>18</v>
      </c>
      <c r="U4" s="25">
        <v>15</v>
      </c>
      <c r="W4" s="24"/>
      <c r="X4" s="24"/>
      <c r="Y4" s="24"/>
      <c r="Z4" s="24"/>
      <c r="AA4" s="24"/>
      <c r="AB4" s="24"/>
      <c r="AC4" s="24"/>
      <c r="AD4" s="24" t="s">
        <v>47</v>
      </c>
      <c r="AE4" s="24"/>
      <c r="AF4" s="24"/>
      <c r="AG4" s="24"/>
      <c r="AH4" s="24"/>
      <c r="AJ4" s="25"/>
      <c r="AK4" s="25"/>
    </row>
    <row r="5" spans="1:37" s="23" customFormat="1" x14ac:dyDescent="0.25">
      <c r="A5" s="28"/>
      <c r="B5" s="29"/>
      <c r="C5" s="28"/>
      <c r="D5" s="29"/>
      <c r="E5" s="32"/>
      <c r="F5" s="32"/>
      <c r="G5" s="32"/>
      <c r="H5" s="25"/>
      <c r="I5" s="30"/>
      <c r="J5" s="30"/>
      <c r="K5" s="30"/>
      <c r="L5" s="22"/>
      <c r="M5" s="38"/>
      <c r="N5" s="30"/>
      <c r="O5" s="30"/>
      <c r="P5" s="30"/>
      <c r="Q5" s="22"/>
      <c r="R5" s="38"/>
      <c r="S5" s="29"/>
      <c r="T5" s="25"/>
      <c r="U5" s="25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J5" s="25"/>
      <c r="AK5" s="25"/>
    </row>
    <row r="6" spans="1:37" s="23" customFormat="1" x14ac:dyDescent="0.25">
      <c r="A6" s="28">
        <v>42440</v>
      </c>
      <c r="B6" s="29">
        <v>0.22777777777777777</v>
      </c>
      <c r="C6" s="28">
        <v>42440</v>
      </c>
      <c r="D6" s="29">
        <v>0.25694444444444448</v>
      </c>
      <c r="E6" s="32" t="s">
        <v>27</v>
      </c>
      <c r="F6" s="32" t="s">
        <v>25</v>
      </c>
      <c r="G6" s="32" t="s">
        <v>17</v>
      </c>
      <c r="H6" s="25" t="s">
        <v>21</v>
      </c>
      <c r="I6" s="30">
        <v>26.08</v>
      </c>
      <c r="J6" s="30">
        <v>102.99</v>
      </c>
      <c r="K6" s="30">
        <v>55.5</v>
      </c>
      <c r="L6" s="22">
        <v>182.5</v>
      </c>
      <c r="M6" s="38" t="s">
        <v>110</v>
      </c>
      <c r="N6" s="30">
        <v>51.48</v>
      </c>
      <c r="O6" s="30">
        <v>108.93</v>
      </c>
      <c r="P6" s="30">
        <v>53.9</v>
      </c>
      <c r="Q6" s="22">
        <v>200.5</v>
      </c>
      <c r="R6" s="38" t="s">
        <v>111</v>
      </c>
      <c r="S6" s="29">
        <v>2.9166666666666702E-2</v>
      </c>
      <c r="T6" s="25">
        <v>17.5</v>
      </c>
      <c r="U6" s="25">
        <v>15</v>
      </c>
      <c r="W6" s="24"/>
      <c r="X6" s="24"/>
      <c r="Y6" s="24"/>
      <c r="Z6" s="24"/>
      <c r="AA6" s="24"/>
      <c r="AB6" s="24"/>
      <c r="AC6" s="24" t="s">
        <v>47</v>
      </c>
      <c r="AD6" s="24" t="s">
        <v>47</v>
      </c>
      <c r="AE6" s="24"/>
      <c r="AF6" s="24"/>
      <c r="AG6" s="24"/>
      <c r="AH6" s="24"/>
      <c r="AJ6" s="25"/>
      <c r="AK6" s="25"/>
    </row>
    <row r="7" spans="1:37" s="23" customFormat="1" x14ac:dyDescent="0.25">
      <c r="A7" s="28"/>
      <c r="B7" s="29"/>
      <c r="C7" s="28"/>
      <c r="D7" s="29"/>
      <c r="E7" s="32"/>
      <c r="F7" s="32"/>
      <c r="G7" s="32"/>
      <c r="H7" s="25"/>
      <c r="I7" s="30"/>
      <c r="J7" s="30"/>
      <c r="K7" s="30"/>
      <c r="L7" s="22"/>
      <c r="M7" s="38"/>
      <c r="N7" s="30"/>
      <c r="O7" s="30"/>
      <c r="P7" s="30"/>
      <c r="Q7" s="22"/>
      <c r="R7" s="38"/>
      <c r="S7" s="29"/>
      <c r="T7" s="25"/>
      <c r="U7" s="25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J7" s="25"/>
      <c r="AK7" s="25"/>
    </row>
    <row r="8" spans="1:37" s="23" customFormat="1" x14ac:dyDescent="0.25">
      <c r="A8" s="28">
        <v>42447</v>
      </c>
      <c r="B8" s="29">
        <v>0.19722222222222222</v>
      </c>
      <c r="C8" s="28">
        <v>42447</v>
      </c>
      <c r="D8" s="29">
        <v>0.23472222222222219</v>
      </c>
      <c r="E8" s="32" t="s">
        <v>27</v>
      </c>
      <c r="F8" s="32" t="s">
        <v>25</v>
      </c>
      <c r="G8" s="32" t="s">
        <v>17</v>
      </c>
      <c r="H8" s="25" t="s">
        <v>21</v>
      </c>
      <c r="I8" s="30">
        <v>334.06</v>
      </c>
      <c r="J8" s="30">
        <v>82.08</v>
      </c>
      <c r="K8" s="30">
        <v>55.8</v>
      </c>
      <c r="L8" s="22">
        <v>176.7</v>
      </c>
      <c r="M8" s="38" t="s">
        <v>116</v>
      </c>
      <c r="N8" s="30">
        <v>6.71</v>
      </c>
      <c r="O8" s="30">
        <v>89.71</v>
      </c>
      <c r="P8" s="30">
        <v>54.3</v>
      </c>
      <c r="Q8" s="22">
        <v>200.2</v>
      </c>
      <c r="R8" s="38" t="s">
        <v>81</v>
      </c>
      <c r="S8" s="29">
        <v>3.7499999999999978E-2</v>
      </c>
      <c r="T8" s="25">
        <v>19</v>
      </c>
      <c r="U8" s="25">
        <v>15</v>
      </c>
      <c r="W8" s="24"/>
      <c r="X8" s="24"/>
      <c r="Y8" s="24"/>
      <c r="Z8" s="24"/>
      <c r="AA8" s="24"/>
      <c r="AB8" s="24" t="s">
        <v>47</v>
      </c>
      <c r="AC8" s="24" t="s">
        <v>47</v>
      </c>
      <c r="AD8" s="24" t="s">
        <v>47</v>
      </c>
      <c r="AE8" s="24"/>
      <c r="AF8" s="24"/>
      <c r="AG8" s="24"/>
      <c r="AH8" s="24"/>
      <c r="AJ8" s="25"/>
      <c r="AK8" s="25"/>
    </row>
    <row r="9" spans="1:37" s="23" customFormat="1" x14ac:dyDescent="0.25">
      <c r="A9" s="28"/>
      <c r="B9" s="29"/>
      <c r="C9" s="28"/>
      <c r="D9" s="29"/>
      <c r="E9" s="32"/>
      <c r="F9" s="32"/>
      <c r="G9" s="32"/>
      <c r="H9" s="25"/>
      <c r="I9" s="30"/>
      <c r="J9" s="30"/>
      <c r="K9" s="30"/>
      <c r="L9" s="22"/>
      <c r="M9" s="38"/>
      <c r="N9" s="30"/>
      <c r="O9" s="30"/>
      <c r="P9" s="30"/>
      <c r="Q9" s="22"/>
      <c r="R9" s="38"/>
      <c r="S9" s="29"/>
      <c r="T9" s="25"/>
      <c r="U9" s="25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J9" s="25"/>
      <c r="AK9" s="25"/>
    </row>
    <row r="10" spans="1:37" s="23" customFormat="1" x14ac:dyDescent="0.25">
      <c r="A10" s="28">
        <v>42449</v>
      </c>
      <c r="B10" s="29">
        <v>0.1013888888888889</v>
      </c>
      <c r="C10" s="28">
        <v>42449</v>
      </c>
      <c r="D10" s="29">
        <v>0.18055555555555555</v>
      </c>
      <c r="E10" s="32" t="s">
        <v>27</v>
      </c>
      <c r="F10" s="32" t="s">
        <v>25</v>
      </c>
      <c r="G10" s="32" t="s">
        <v>17</v>
      </c>
      <c r="H10" s="25" t="s">
        <v>21</v>
      </c>
      <c r="I10" s="30">
        <v>191.92</v>
      </c>
      <c r="J10" s="30">
        <v>109.81</v>
      </c>
      <c r="K10" s="30">
        <v>44.2</v>
      </c>
      <c r="L10" s="22">
        <v>128.69999999999999</v>
      </c>
      <c r="M10" s="38" t="s">
        <v>119</v>
      </c>
      <c r="N10" s="30">
        <v>260.83999999999997</v>
      </c>
      <c r="O10" s="30">
        <v>125.99</v>
      </c>
      <c r="P10" s="30">
        <v>55.6</v>
      </c>
      <c r="Q10" s="22">
        <v>170</v>
      </c>
      <c r="R10" s="38" t="s">
        <v>112</v>
      </c>
      <c r="S10" s="29">
        <v>7.9166666666666649E-2</v>
      </c>
      <c r="T10" s="25">
        <v>24</v>
      </c>
      <c r="U10" s="25">
        <v>15</v>
      </c>
      <c r="W10" s="24"/>
      <c r="X10" s="24"/>
      <c r="Y10" s="24" t="s">
        <v>47</v>
      </c>
      <c r="Z10" s="24" t="s">
        <v>47</v>
      </c>
      <c r="AA10" s="24" t="s">
        <v>47</v>
      </c>
      <c r="AB10" s="24" t="s">
        <v>47</v>
      </c>
      <c r="AC10" s="24"/>
      <c r="AD10" s="24"/>
      <c r="AE10" s="24"/>
      <c r="AF10" s="24"/>
      <c r="AG10" s="24"/>
      <c r="AH10" s="24"/>
      <c r="AJ10" s="25"/>
      <c r="AK10" s="25"/>
    </row>
    <row r="11" spans="1:37" s="23" customFormat="1" x14ac:dyDescent="0.25">
      <c r="A11" s="28"/>
      <c r="B11" s="29"/>
      <c r="C11" s="28"/>
      <c r="D11" s="29"/>
      <c r="E11" s="32"/>
      <c r="F11" s="32"/>
      <c r="G11" s="32"/>
      <c r="H11" s="25"/>
      <c r="I11" s="30"/>
      <c r="J11" s="30"/>
      <c r="K11" s="30"/>
      <c r="L11" s="22"/>
      <c r="M11" s="38"/>
      <c r="N11" s="30"/>
      <c r="O11" s="30"/>
      <c r="P11" s="30"/>
      <c r="Q11" s="22"/>
      <c r="R11" s="38"/>
      <c r="S11" s="29"/>
      <c r="T11" s="25"/>
      <c r="U11" s="25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J11" s="25"/>
      <c r="AK11" s="25"/>
    </row>
    <row r="12" spans="1:37" s="23" customFormat="1" x14ac:dyDescent="0.25">
      <c r="A12" s="28">
        <v>42456</v>
      </c>
      <c r="B12" s="29">
        <v>7.4305555555555555E-2</v>
      </c>
      <c r="C12" s="28">
        <v>42456</v>
      </c>
      <c r="D12" s="29">
        <v>0.12083333333333333</v>
      </c>
      <c r="E12" s="32" t="s">
        <v>27</v>
      </c>
      <c r="F12" s="32" t="s">
        <v>25</v>
      </c>
      <c r="G12" s="32" t="s">
        <v>17</v>
      </c>
      <c r="H12" s="25" t="s">
        <v>21</v>
      </c>
      <c r="I12" s="30">
        <v>142.77000000000001</v>
      </c>
      <c r="J12" s="30">
        <v>89.49</v>
      </c>
      <c r="K12" s="30">
        <v>43.3</v>
      </c>
      <c r="L12" s="22">
        <v>126.1</v>
      </c>
      <c r="M12" s="38" t="s">
        <v>60</v>
      </c>
      <c r="N12" s="30">
        <v>183.28</v>
      </c>
      <c r="O12" s="30">
        <v>98.98</v>
      </c>
      <c r="P12" s="30">
        <v>52</v>
      </c>
      <c r="Q12" s="22">
        <v>147.4</v>
      </c>
      <c r="R12" s="38" t="s">
        <v>125</v>
      </c>
      <c r="S12" s="29">
        <v>4.6527777777777779E-2</v>
      </c>
      <c r="T12" s="25">
        <v>23</v>
      </c>
      <c r="U12" s="25">
        <v>22</v>
      </c>
      <c r="W12" s="24"/>
      <c r="X12" s="24"/>
      <c r="Y12" s="24" t="s">
        <v>47</v>
      </c>
      <c r="Z12" s="24" t="s">
        <v>47</v>
      </c>
      <c r="AA12" s="24"/>
      <c r="AB12" s="24"/>
      <c r="AC12" s="24"/>
      <c r="AD12" s="24"/>
      <c r="AE12" s="24"/>
      <c r="AF12" s="24"/>
      <c r="AG12" s="24"/>
      <c r="AH12" s="24"/>
      <c r="AJ12" s="25"/>
      <c r="AK12" s="25"/>
    </row>
    <row r="13" spans="1:37" s="23" customFormat="1" x14ac:dyDescent="0.25">
      <c r="A13" s="28"/>
      <c r="B13" s="29"/>
      <c r="C13" s="28"/>
      <c r="D13" s="29"/>
      <c r="E13" s="32"/>
      <c r="F13" s="32"/>
      <c r="G13" s="32"/>
      <c r="H13" s="25"/>
      <c r="I13" s="30"/>
      <c r="J13" s="30"/>
      <c r="K13" s="30"/>
      <c r="L13" s="22"/>
      <c r="M13" s="38"/>
      <c r="N13" s="30"/>
      <c r="O13" s="30"/>
      <c r="P13" s="30"/>
      <c r="Q13" s="22"/>
      <c r="R13" s="38"/>
      <c r="S13" s="29"/>
      <c r="T13" s="25"/>
      <c r="U13" s="25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J13" s="25"/>
      <c r="AK13" s="25"/>
    </row>
    <row r="14" spans="1:37" s="23" customFormat="1" x14ac:dyDescent="0.25">
      <c r="A14" s="28">
        <v>42470</v>
      </c>
      <c r="B14" s="29">
        <v>0.10625</v>
      </c>
      <c r="C14" s="28">
        <v>42470</v>
      </c>
      <c r="D14" s="29">
        <v>0.16180555555555556</v>
      </c>
      <c r="E14" s="32" t="s">
        <v>27</v>
      </c>
      <c r="F14" s="32" t="s">
        <v>25</v>
      </c>
      <c r="G14" s="32" t="s">
        <v>17</v>
      </c>
      <c r="H14" s="25" t="s">
        <v>21</v>
      </c>
      <c r="I14" s="30">
        <v>118.97</v>
      </c>
      <c r="J14" s="30">
        <v>66.150000000000006</v>
      </c>
      <c r="K14" s="30">
        <v>55.7</v>
      </c>
      <c r="L14" s="22">
        <v>162.9</v>
      </c>
      <c r="M14" s="38" t="s">
        <v>132</v>
      </c>
      <c r="N14" s="30">
        <v>167.34</v>
      </c>
      <c r="O14" s="30">
        <v>77.45</v>
      </c>
      <c r="P14" s="30">
        <v>55.5</v>
      </c>
      <c r="Q14" s="22">
        <v>198.5</v>
      </c>
      <c r="R14" s="38" t="s">
        <v>133</v>
      </c>
      <c r="S14" s="29">
        <v>5.5555555555555566E-2</v>
      </c>
      <c r="T14" s="25">
        <v>18</v>
      </c>
      <c r="U14" s="25">
        <v>15</v>
      </c>
      <c r="W14" s="24"/>
      <c r="X14" s="24"/>
      <c r="Y14" s="24"/>
      <c r="Z14" s="24"/>
      <c r="AA14" s="24" t="s">
        <v>47</v>
      </c>
      <c r="AB14" s="24" t="s">
        <v>47</v>
      </c>
      <c r="AC14" s="24" t="s">
        <v>47</v>
      </c>
      <c r="AD14" s="24" t="s">
        <v>47</v>
      </c>
      <c r="AE14" s="24"/>
      <c r="AF14" s="24"/>
      <c r="AG14" s="24"/>
      <c r="AH14" s="24"/>
      <c r="AJ14" s="25"/>
      <c r="AK14" s="25"/>
    </row>
    <row r="15" spans="1:37" x14ac:dyDescent="0.25">
      <c r="T15">
        <f>MAX(T4:T14)</f>
        <v>24</v>
      </c>
      <c r="U15">
        <f>MIN(U4:U14)</f>
        <v>15</v>
      </c>
    </row>
  </sheetData>
  <mergeCells count="4">
    <mergeCell ref="A1:B1"/>
    <mergeCell ref="C1:D1"/>
    <mergeCell ref="I1:M1"/>
    <mergeCell ref="N1:R1"/>
  </mergeCells>
  <dataValidations count="4">
    <dataValidation type="list" allowBlank="1" showInputMessage="1" showErrorMessage="1" sqref="H4:H14 H1:H2">
      <formula1>Source</formula1>
    </dataValidation>
    <dataValidation type="list" allowBlank="1" showInputMessage="1" showErrorMessage="1" sqref="G4:G14 G1:G2">
      <formula1>Polarity</formula1>
    </dataValidation>
    <dataValidation type="list" allowBlank="1" showInputMessage="1" showErrorMessage="1" sqref="F4:F14 F1:F2">
      <formula1>Antenna</formula1>
    </dataValidation>
    <dataValidation type="list" allowBlank="1" showInputMessage="1" showErrorMessage="1" sqref="E4:E14 E1:E2">
      <formula1>Instrument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"/>
  <sheetViews>
    <sheetView workbookViewId="0">
      <selection activeCell="L20" sqref="L20"/>
    </sheetView>
  </sheetViews>
  <sheetFormatPr defaultRowHeight="15" x14ac:dyDescent="0.25"/>
  <cols>
    <col min="1" max="1" width="10.7109375" bestFit="1" customWidth="1"/>
    <col min="3" max="3" width="10.7109375" bestFit="1" customWidth="1"/>
    <col min="5" max="5" width="14" bestFit="1" customWidth="1"/>
    <col min="6" max="6" width="12" bestFit="1" customWidth="1"/>
    <col min="13" max="13" width="12" bestFit="1" customWidth="1"/>
    <col min="18" max="18" width="12" bestFit="1" customWidth="1"/>
    <col min="19" max="19" width="16.42578125" bestFit="1" customWidth="1"/>
    <col min="20" max="20" width="15.5703125" bestFit="1" customWidth="1"/>
    <col min="21" max="21" width="14.7109375" bestFit="1" customWidth="1"/>
  </cols>
  <sheetData>
    <row r="1" spans="1:37" ht="15.75" thickBot="1" x14ac:dyDescent="0.3">
      <c r="A1" s="61" t="s">
        <v>29</v>
      </c>
      <c r="B1" s="62"/>
      <c r="C1" s="63" t="s">
        <v>30</v>
      </c>
      <c r="D1" s="64"/>
      <c r="E1" s="13"/>
      <c r="F1" s="13"/>
      <c r="G1" s="13"/>
      <c r="H1" s="14"/>
      <c r="I1" s="68" t="s">
        <v>29</v>
      </c>
      <c r="J1" s="69"/>
      <c r="K1" s="69"/>
      <c r="L1" s="69"/>
      <c r="M1" s="70"/>
      <c r="N1" s="71" t="s">
        <v>30</v>
      </c>
      <c r="O1" s="72"/>
      <c r="P1" s="72"/>
      <c r="Q1" s="72"/>
      <c r="R1" s="73"/>
      <c r="S1" s="41" t="s">
        <v>149</v>
      </c>
      <c r="T1" s="14"/>
      <c r="U1" s="14"/>
      <c r="W1" s="65" t="s">
        <v>32</v>
      </c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7"/>
      <c r="AJ1" s="4"/>
      <c r="AK1" s="4"/>
    </row>
    <row r="2" spans="1:37" s="1" customFormat="1" ht="16.5" thickBot="1" x14ac:dyDescent="0.3">
      <c r="A2" s="7" t="s">
        <v>5</v>
      </c>
      <c r="B2" s="8" t="s">
        <v>6</v>
      </c>
      <c r="C2" s="8" t="s">
        <v>5</v>
      </c>
      <c r="D2" s="8" t="s">
        <v>31</v>
      </c>
      <c r="E2" s="33" t="s">
        <v>8</v>
      </c>
      <c r="F2" s="33" t="s">
        <v>9</v>
      </c>
      <c r="G2" s="33" t="s">
        <v>10</v>
      </c>
      <c r="H2" s="34" t="s">
        <v>0</v>
      </c>
      <c r="I2" s="11" t="s">
        <v>1</v>
      </c>
      <c r="J2" s="11" t="s">
        <v>2</v>
      </c>
      <c r="K2" s="11" t="s">
        <v>3</v>
      </c>
      <c r="L2" s="11" t="s">
        <v>4</v>
      </c>
      <c r="M2" s="36" t="s">
        <v>46</v>
      </c>
      <c r="N2" s="9" t="s">
        <v>1</v>
      </c>
      <c r="O2" s="9" t="s">
        <v>2</v>
      </c>
      <c r="P2" s="9" t="s">
        <v>3</v>
      </c>
      <c r="Q2" s="9" t="s">
        <v>4</v>
      </c>
      <c r="R2" s="35" t="s">
        <v>46</v>
      </c>
      <c r="S2" s="42" t="s">
        <v>141</v>
      </c>
      <c r="T2" s="34" t="s">
        <v>14</v>
      </c>
      <c r="U2" s="34" t="s">
        <v>15</v>
      </c>
      <c r="W2" s="35" t="s">
        <v>33</v>
      </c>
      <c r="X2" s="35" t="s">
        <v>34</v>
      </c>
      <c r="Y2" s="35" t="s">
        <v>35</v>
      </c>
      <c r="Z2" s="35" t="s">
        <v>36</v>
      </c>
      <c r="AA2" s="35" t="s">
        <v>37</v>
      </c>
      <c r="AB2" s="35" t="s">
        <v>38</v>
      </c>
      <c r="AC2" s="35" t="s">
        <v>39</v>
      </c>
      <c r="AD2" s="35" t="s">
        <v>40</v>
      </c>
      <c r="AE2" s="35" t="s">
        <v>41</v>
      </c>
      <c r="AF2" s="35" t="s">
        <v>42</v>
      </c>
      <c r="AG2" s="35" t="s">
        <v>43</v>
      </c>
      <c r="AH2" s="35" t="s">
        <v>44</v>
      </c>
      <c r="AJ2" s="4"/>
      <c r="AK2" s="4"/>
    </row>
    <row r="4" spans="1:37" s="23" customFormat="1" x14ac:dyDescent="0.25">
      <c r="A4" s="17">
        <v>42357</v>
      </c>
      <c r="B4" s="18">
        <v>0.38680555555555557</v>
      </c>
      <c r="C4" s="17">
        <v>42357</v>
      </c>
      <c r="D4" s="18">
        <v>0.47430555555555554</v>
      </c>
      <c r="E4" s="19" t="s">
        <v>28</v>
      </c>
      <c r="F4" s="19" t="s">
        <v>25</v>
      </c>
      <c r="G4" s="19" t="s">
        <v>11</v>
      </c>
      <c r="H4" s="20" t="s">
        <v>13</v>
      </c>
      <c r="I4" s="21">
        <v>261.27999999999997</v>
      </c>
      <c r="J4" s="21">
        <v>160.13</v>
      </c>
      <c r="K4" s="21">
        <v>46.2</v>
      </c>
      <c r="L4" s="26">
        <v>139.30000000000001</v>
      </c>
      <c r="M4" s="37" t="s">
        <v>150</v>
      </c>
      <c r="N4" s="21">
        <v>337.45</v>
      </c>
      <c r="O4" s="21">
        <v>177.98</v>
      </c>
      <c r="P4" s="21">
        <v>53.2</v>
      </c>
      <c r="Q4" s="26">
        <v>187.9</v>
      </c>
      <c r="R4" s="37" t="s">
        <v>53</v>
      </c>
      <c r="S4" s="18">
        <f t="shared" ref="S4:S16" si="0">SUM(D4-B4)</f>
        <v>8.7499999999999967E-2</v>
      </c>
      <c r="T4" s="20">
        <v>22</v>
      </c>
      <c r="U4" s="20">
        <v>17</v>
      </c>
      <c r="W4" s="24"/>
      <c r="X4" s="24"/>
      <c r="Y4" s="24"/>
      <c r="Z4" s="24"/>
      <c r="AA4" s="24"/>
      <c r="AB4" s="24" t="s">
        <v>47</v>
      </c>
      <c r="AC4" s="24" t="s">
        <v>47</v>
      </c>
      <c r="AD4" s="24"/>
      <c r="AE4" s="24"/>
      <c r="AF4" s="24"/>
      <c r="AG4" s="24"/>
      <c r="AH4" s="24"/>
      <c r="AJ4" s="25"/>
      <c r="AK4" s="25"/>
    </row>
    <row r="5" spans="1:37" s="23" customFormat="1" x14ac:dyDescent="0.25">
      <c r="A5" s="17">
        <v>42364</v>
      </c>
      <c r="B5" s="18">
        <v>0.38541666666666669</v>
      </c>
      <c r="C5" s="17">
        <v>42364</v>
      </c>
      <c r="D5" s="18">
        <v>0.40625</v>
      </c>
      <c r="E5" s="19" t="s">
        <v>28</v>
      </c>
      <c r="F5" s="19" t="s">
        <v>25</v>
      </c>
      <c r="G5" s="19" t="s">
        <v>11</v>
      </c>
      <c r="H5" s="20" t="s">
        <v>13</v>
      </c>
      <c r="I5" s="21">
        <v>234.02</v>
      </c>
      <c r="J5" s="21">
        <v>144.04</v>
      </c>
      <c r="K5" s="21">
        <v>48.8</v>
      </c>
      <c r="L5" s="22">
        <v>147.4</v>
      </c>
      <c r="M5" s="37" t="s">
        <v>54</v>
      </c>
      <c r="N5" s="21">
        <v>252.16</v>
      </c>
      <c r="O5" s="21">
        <v>148.28</v>
      </c>
      <c r="P5" s="21">
        <v>51.4</v>
      </c>
      <c r="Q5" s="22">
        <v>158.30000000000001</v>
      </c>
      <c r="R5" s="37" t="s">
        <v>55</v>
      </c>
      <c r="S5" s="18">
        <f t="shared" si="0"/>
        <v>2.0833333333333315E-2</v>
      </c>
      <c r="T5" s="20">
        <v>25</v>
      </c>
      <c r="U5" s="20">
        <v>17</v>
      </c>
      <c r="W5" s="24"/>
      <c r="X5" s="24"/>
      <c r="Y5" s="24"/>
      <c r="Z5" s="24"/>
      <c r="AA5" s="24"/>
      <c r="AB5" s="24" t="s">
        <v>47</v>
      </c>
      <c r="AC5" s="24" t="s">
        <v>47</v>
      </c>
      <c r="AD5" s="24" t="s">
        <v>47</v>
      </c>
      <c r="AE5" s="24" t="s">
        <v>47</v>
      </c>
      <c r="AF5" s="24"/>
      <c r="AG5" s="24"/>
      <c r="AH5" s="24"/>
      <c r="AJ5" s="25"/>
      <c r="AK5" s="25"/>
    </row>
    <row r="6" spans="1:37" s="23" customFormat="1" x14ac:dyDescent="0.25">
      <c r="A6" s="28">
        <v>42381</v>
      </c>
      <c r="B6" s="29">
        <v>0.36805555555555558</v>
      </c>
      <c r="C6" s="28">
        <v>42381</v>
      </c>
      <c r="D6" s="29">
        <v>0.3743055555555555</v>
      </c>
      <c r="E6" s="32" t="s">
        <v>28</v>
      </c>
      <c r="F6" s="32" t="s">
        <v>25</v>
      </c>
      <c r="G6" s="32" t="s">
        <v>11</v>
      </c>
      <c r="H6" s="25" t="s">
        <v>13</v>
      </c>
      <c r="I6" s="30">
        <v>259.07</v>
      </c>
      <c r="J6" s="30">
        <v>0.69</v>
      </c>
      <c r="K6" s="30">
        <v>52.1</v>
      </c>
      <c r="L6" s="22">
        <v>162.5</v>
      </c>
      <c r="M6" s="38" t="s">
        <v>58</v>
      </c>
      <c r="N6" s="30">
        <v>264.51</v>
      </c>
      <c r="O6" s="30">
        <v>1.96</v>
      </c>
      <c r="P6" s="30">
        <v>52.5</v>
      </c>
      <c r="Q6" s="22">
        <v>166.1</v>
      </c>
      <c r="R6" s="38" t="s">
        <v>59</v>
      </c>
      <c r="S6" s="29">
        <f t="shared" si="0"/>
        <v>6.2499999999999223E-3</v>
      </c>
      <c r="T6" s="25">
        <v>23</v>
      </c>
      <c r="U6" s="25">
        <v>17</v>
      </c>
      <c r="W6" s="24"/>
      <c r="X6" s="24"/>
      <c r="Y6" s="24"/>
      <c r="Z6" s="24"/>
      <c r="AA6" s="24"/>
      <c r="AB6" s="24" t="s">
        <v>47</v>
      </c>
      <c r="AC6" s="24" t="s">
        <v>47</v>
      </c>
      <c r="AD6" s="24" t="s">
        <v>47</v>
      </c>
      <c r="AE6" s="24"/>
      <c r="AF6" s="24"/>
      <c r="AG6" s="24"/>
      <c r="AH6" s="24"/>
      <c r="AJ6" s="25"/>
      <c r="AK6" s="25"/>
    </row>
    <row r="7" spans="1:37" s="23" customFormat="1" x14ac:dyDescent="0.25">
      <c r="A7" s="28">
        <v>42386</v>
      </c>
      <c r="B7" s="29">
        <v>0.26597222222222222</v>
      </c>
      <c r="C7" s="28">
        <v>42386</v>
      </c>
      <c r="D7" s="29">
        <v>0.35555555555555557</v>
      </c>
      <c r="E7" s="32" t="s">
        <v>28</v>
      </c>
      <c r="F7" s="32" t="s">
        <v>25</v>
      </c>
      <c r="G7" s="32" t="s">
        <v>11</v>
      </c>
      <c r="H7" s="25" t="s">
        <v>13</v>
      </c>
      <c r="I7" s="30">
        <v>203.33</v>
      </c>
      <c r="J7" s="30">
        <v>277.61</v>
      </c>
      <c r="K7" s="30">
        <v>37.1</v>
      </c>
      <c r="L7" s="22">
        <v>122.3</v>
      </c>
      <c r="M7" s="38" t="s">
        <v>63</v>
      </c>
      <c r="N7" s="30">
        <v>281.32</v>
      </c>
      <c r="O7" s="30">
        <v>295.91000000000003</v>
      </c>
      <c r="P7" s="30">
        <v>52.2</v>
      </c>
      <c r="Q7" s="22">
        <v>163.19999999999999</v>
      </c>
      <c r="R7" s="38" t="s">
        <v>64</v>
      </c>
      <c r="S7" s="29">
        <f t="shared" si="0"/>
        <v>8.9583333333333348E-2</v>
      </c>
      <c r="T7" s="25">
        <v>25</v>
      </c>
      <c r="U7" s="25">
        <v>17</v>
      </c>
      <c r="W7" s="24" t="s">
        <v>47</v>
      </c>
      <c r="X7" s="24" t="s">
        <v>47</v>
      </c>
      <c r="Y7" s="24"/>
      <c r="Z7" s="24"/>
      <c r="AA7" s="24"/>
      <c r="AB7" s="24"/>
      <c r="AC7" s="24"/>
      <c r="AD7" s="24"/>
      <c r="AE7" s="24"/>
      <c r="AF7" s="24"/>
      <c r="AG7" s="24"/>
      <c r="AH7" s="24"/>
      <c r="AJ7" s="25"/>
      <c r="AK7" s="25"/>
    </row>
    <row r="8" spans="1:37" s="23" customFormat="1" x14ac:dyDescent="0.25">
      <c r="A8" s="28">
        <v>42393</v>
      </c>
      <c r="B8" s="29">
        <v>0.30138888888888887</v>
      </c>
      <c r="C8" s="28">
        <v>42393</v>
      </c>
      <c r="D8" s="29">
        <v>0.37013888888888885</v>
      </c>
      <c r="E8" s="32" t="s">
        <v>27</v>
      </c>
      <c r="F8" s="32" t="s">
        <v>25</v>
      </c>
      <c r="G8" s="32" t="s">
        <v>11</v>
      </c>
      <c r="H8" s="25" t="s">
        <v>13</v>
      </c>
      <c r="I8" s="30">
        <v>208.64</v>
      </c>
      <c r="J8" s="30">
        <v>269.61</v>
      </c>
      <c r="K8" s="30">
        <v>48.2</v>
      </c>
      <c r="L8" s="22">
        <v>144.80000000000001</v>
      </c>
      <c r="M8" s="38" t="s">
        <v>68</v>
      </c>
      <c r="N8" s="30">
        <v>268.5</v>
      </c>
      <c r="O8" s="30">
        <v>283.66000000000003</v>
      </c>
      <c r="P8" s="30">
        <v>53.4</v>
      </c>
      <c r="Q8" s="22">
        <v>183.7</v>
      </c>
      <c r="R8" s="38" t="s">
        <v>69</v>
      </c>
      <c r="S8" s="29">
        <f t="shared" si="0"/>
        <v>6.8749999999999978E-2</v>
      </c>
      <c r="T8" s="25">
        <v>27</v>
      </c>
      <c r="U8" s="25">
        <v>15</v>
      </c>
      <c r="W8" s="24"/>
      <c r="X8" s="24"/>
      <c r="Y8" s="24" t="s">
        <v>47</v>
      </c>
      <c r="Z8" s="24" t="s">
        <v>47</v>
      </c>
      <c r="AA8" s="24" t="s">
        <v>47</v>
      </c>
      <c r="AB8" s="24" t="s">
        <v>47</v>
      </c>
      <c r="AC8" s="24"/>
      <c r="AD8" s="24"/>
      <c r="AE8" s="24"/>
      <c r="AF8" s="24"/>
      <c r="AG8" s="24"/>
      <c r="AH8" s="24"/>
      <c r="AJ8" s="25"/>
      <c r="AK8" s="25"/>
    </row>
    <row r="9" spans="1:37" s="23" customFormat="1" x14ac:dyDescent="0.25">
      <c r="A9" s="28">
        <v>42394</v>
      </c>
      <c r="B9" s="29">
        <v>0.20833333333333334</v>
      </c>
      <c r="C9" s="28">
        <v>42394</v>
      </c>
      <c r="D9" s="29">
        <v>0.23541666666666669</v>
      </c>
      <c r="E9" s="32" t="s">
        <v>27</v>
      </c>
      <c r="F9" s="32" t="s">
        <v>25</v>
      </c>
      <c r="G9" s="32" t="s">
        <v>11</v>
      </c>
      <c r="H9" s="25" t="s">
        <v>13</v>
      </c>
      <c r="I9" s="30">
        <v>278.27999999999997</v>
      </c>
      <c r="J9" s="30">
        <v>93.45</v>
      </c>
      <c r="K9" s="30">
        <v>28.6</v>
      </c>
      <c r="L9" s="22">
        <v>111.1</v>
      </c>
      <c r="M9" s="38" t="s">
        <v>70</v>
      </c>
      <c r="N9" s="30">
        <v>301.86</v>
      </c>
      <c r="O9" s="30">
        <v>98.94</v>
      </c>
      <c r="P9" s="30">
        <v>35.299999999999997</v>
      </c>
      <c r="Q9" s="22">
        <v>119.4</v>
      </c>
      <c r="R9" s="38" t="s">
        <v>71</v>
      </c>
      <c r="S9" s="29">
        <f t="shared" si="0"/>
        <v>2.7083333333333348E-2</v>
      </c>
      <c r="T9" s="25">
        <v>20</v>
      </c>
      <c r="U9" s="25">
        <v>15</v>
      </c>
      <c r="W9" s="24"/>
      <c r="X9" s="24"/>
      <c r="Y9" s="24"/>
      <c r="Z9" s="24"/>
      <c r="AA9" s="24"/>
      <c r="AB9" s="24"/>
      <c r="AC9" s="24"/>
      <c r="AD9" s="24"/>
      <c r="AE9" s="24" t="s">
        <v>47</v>
      </c>
      <c r="AF9" s="24" t="s">
        <v>47</v>
      </c>
      <c r="AG9" s="24"/>
      <c r="AH9" s="24"/>
      <c r="AJ9" s="25"/>
      <c r="AK9" s="25"/>
    </row>
    <row r="10" spans="1:37" s="23" customFormat="1" x14ac:dyDescent="0.25">
      <c r="A10" s="28">
        <v>42402</v>
      </c>
      <c r="B10" s="29">
        <v>0.39861111111111108</v>
      </c>
      <c r="C10" s="28">
        <v>42402</v>
      </c>
      <c r="D10" s="29">
        <v>0.4069444444444445</v>
      </c>
      <c r="E10" s="32" t="s">
        <v>27</v>
      </c>
      <c r="F10" s="32" t="s">
        <v>25</v>
      </c>
      <c r="G10" s="32" t="s">
        <v>17</v>
      </c>
      <c r="H10" s="25" t="s">
        <v>13</v>
      </c>
      <c r="I10" s="30">
        <v>209.2</v>
      </c>
      <c r="J10" s="30">
        <v>321.57</v>
      </c>
      <c r="K10" s="30">
        <v>48.8</v>
      </c>
      <c r="L10" s="22">
        <v>214.2</v>
      </c>
      <c r="M10" s="38" t="s">
        <v>74</v>
      </c>
      <c r="N10" s="30">
        <v>216.46</v>
      </c>
      <c r="O10" s="30">
        <v>323.26</v>
      </c>
      <c r="P10" s="30">
        <v>47.4</v>
      </c>
      <c r="Q10" s="22">
        <v>218.2</v>
      </c>
      <c r="R10" s="38" t="s">
        <v>75</v>
      </c>
      <c r="S10" s="29">
        <f t="shared" si="0"/>
        <v>8.3333333333334147E-3</v>
      </c>
      <c r="T10" s="25">
        <v>21</v>
      </c>
      <c r="U10" s="25">
        <v>15</v>
      </c>
      <c r="W10" s="24"/>
      <c r="X10" s="24" t="s">
        <v>47</v>
      </c>
      <c r="Y10" s="24" t="s">
        <v>47</v>
      </c>
      <c r="Z10" s="24" t="s">
        <v>47</v>
      </c>
      <c r="AA10" s="24"/>
      <c r="AB10" s="24"/>
      <c r="AC10" s="24"/>
      <c r="AD10" s="24"/>
      <c r="AE10" s="24"/>
      <c r="AF10" s="24"/>
      <c r="AG10" s="24"/>
      <c r="AH10" s="24"/>
      <c r="AJ10" s="25"/>
      <c r="AK10" s="25"/>
    </row>
    <row r="11" spans="1:37" s="23" customFormat="1" x14ac:dyDescent="0.25">
      <c r="A11" s="28">
        <v>42422</v>
      </c>
      <c r="B11" s="29">
        <v>0.30624999999999997</v>
      </c>
      <c r="C11" s="28">
        <v>42422</v>
      </c>
      <c r="D11" s="29">
        <v>0.31319444444444444</v>
      </c>
      <c r="E11" s="32" t="s">
        <v>27</v>
      </c>
      <c r="F11" s="32" t="s">
        <v>25</v>
      </c>
      <c r="G11" s="32" t="s">
        <v>11</v>
      </c>
      <c r="H11" s="25" t="s">
        <v>13</v>
      </c>
      <c r="I11" s="30">
        <v>262.27999999999997</v>
      </c>
      <c r="J11" s="30">
        <v>54.01</v>
      </c>
      <c r="K11" s="30">
        <v>53.5</v>
      </c>
      <c r="L11" s="22">
        <v>196.8</v>
      </c>
      <c r="M11" s="38" t="s">
        <v>89</v>
      </c>
      <c r="N11" s="30">
        <v>268.33</v>
      </c>
      <c r="O11" s="30">
        <v>55.42</v>
      </c>
      <c r="P11" s="30">
        <v>52.8</v>
      </c>
      <c r="Q11" s="22">
        <v>200.8</v>
      </c>
      <c r="R11" s="38" t="s">
        <v>90</v>
      </c>
      <c r="S11" s="29">
        <f t="shared" si="0"/>
        <v>6.9444444444444753E-3</v>
      </c>
      <c r="T11" s="25">
        <v>20</v>
      </c>
      <c r="U11" s="25">
        <v>15</v>
      </c>
      <c r="W11" s="24"/>
      <c r="X11" s="24" t="s">
        <v>47</v>
      </c>
      <c r="Y11" s="24" t="s">
        <v>47</v>
      </c>
      <c r="Z11" s="24" t="s">
        <v>47</v>
      </c>
      <c r="AA11" s="24" t="s">
        <v>47</v>
      </c>
      <c r="AB11" s="24" t="s">
        <v>47</v>
      </c>
      <c r="AC11" s="24"/>
      <c r="AD11" s="24"/>
      <c r="AE11" s="24"/>
      <c r="AF11" s="24"/>
      <c r="AG11" s="24"/>
      <c r="AH11" s="24"/>
      <c r="AJ11" s="25"/>
      <c r="AK11" s="25"/>
    </row>
    <row r="12" spans="1:37" s="23" customFormat="1" x14ac:dyDescent="0.25">
      <c r="A12" s="28">
        <v>42459</v>
      </c>
      <c r="B12" s="29">
        <v>0.13819444444444443</v>
      </c>
      <c r="C12" s="28">
        <v>42459</v>
      </c>
      <c r="D12" s="29">
        <v>0.17361111111111113</v>
      </c>
      <c r="E12" s="32" t="s">
        <v>27</v>
      </c>
      <c r="F12" s="32" t="s">
        <v>25</v>
      </c>
      <c r="G12" s="32" t="s">
        <v>11</v>
      </c>
      <c r="H12" s="25" t="s">
        <v>13</v>
      </c>
      <c r="I12" s="30">
        <v>290.24</v>
      </c>
      <c r="J12" s="30">
        <v>353.76</v>
      </c>
      <c r="K12" s="30">
        <v>55.2</v>
      </c>
      <c r="L12" s="22">
        <v>162.4</v>
      </c>
      <c r="M12" s="38" t="s">
        <v>126</v>
      </c>
      <c r="N12" s="30">
        <v>321.08</v>
      </c>
      <c r="O12" s="30">
        <v>0.91</v>
      </c>
      <c r="P12" s="30">
        <v>56.3</v>
      </c>
      <c r="Q12" s="22">
        <v>185</v>
      </c>
      <c r="R12" s="38" t="s">
        <v>109</v>
      </c>
      <c r="S12" s="29">
        <f t="shared" si="0"/>
        <v>3.5416666666666707E-2</v>
      </c>
      <c r="T12" s="25">
        <v>24</v>
      </c>
      <c r="U12" s="25">
        <v>15</v>
      </c>
      <c r="W12" s="24"/>
      <c r="X12" s="24"/>
      <c r="Y12" s="24" t="s">
        <v>47</v>
      </c>
      <c r="Z12" s="24" t="s">
        <v>47</v>
      </c>
      <c r="AA12" s="24"/>
      <c r="AB12" s="24"/>
      <c r="AC12" s="24"/>
      <c r="AD12" s="24"/>
      <c r="AE12" s="24"/>
      <c r="AF12" s="24"/>
      <c r="AG12" s="24"/>
      <c r="AH12" s="24"/>
      <c r="AJ12" s="25"/>
      <c r="AK12" s="25"/>
    </row>
    <row r="13" spans="1:37" s="23" customFormat="1" x14ac:dyDescent="0.25">
      <c r="A13" s="28">
        <v>42466</v>
      </c>
      <c r="B13" s="29">
        <v>0.1076388888888889</v>
      </c>
      <c r="C13" s="28">
        <v>42466</v>
      </c>
      <c r="D13" s="29">
        <v>0.21249999999999999</v>
      </c>
      <c r="E13" s="32" t="s">
        <v>27</v>
      </c>
      <c r="F13" s="32" t="s">
        <v>25</v>
      </c>
      <c r="G13" s="32" t="s">
        <v>17</v>
      </c>
      <c r="H13" s="25" t="s">
        <v>13</v>
      </c>
      <c r="I13" s="30">
        <v>237.85</v>
      </c>
      <c r="J13" s="30">
        <v>332.76</v>
      </c>
      <c r="K13" s="30">
        <v>54.6</v>
      </c>
      <c r="L13" s="22">
        <v>156.6</v>
      </c>
      <c r="M13" s="38" t="s">
        <v>128</v>
      </c>
      <c r="N13" s="30">
        <v>329.14</v>
      </c>
      <c r="O13" s="30">
        <v>353.93</v>
      </c>
      <c r="P13" s="30">
        <v>50.2</v>
      </c>
      <c r="Q13" s="22">
        <v>219.9</v>
      </c>
      <c r="R13" s="38" t="s">
        <v>129</v>
      </c>
      <c r="S13" s="29">
        <f t="shared" si="0"/>
        <v>0.1048611111111111</v>
      </c>
      <c r="T13" s="25">
        <v>18</v>
      </c>
      <c r="U13" s="25">
        <v>15</v>
      </c>
      <c r="W13" s="24"/>
      <c r="X13" s="24"/>
      <c r="Y13" s="24"/>
      <c r="Z13" s="24"/>
      <c r="AA13" s="24" t="s">
        <v>47</v>
      </c>
      <c r="AB13" s="24" t="s">
        <v>47</v>
      </c>
      <c r="AC13" s="24" t="s">
        <v>47</v>
      </c>
      <c r="AD13" s="24"/>
      <c r="AE13" s="24"/>
      <c r="AF13" s="24"/>
      <c r="AG13" s="24"/>
      <c r="AH13" s="24"/>
      <c r="AJ13" s="25"/>
      <c r="AK13" s="25"/>
    </row>
    <row r="14" spans="1:37" s="23" customFormat="1" x14ac:dyDescent="0.25">
      <c r="A14" s="28">
        <v>42500</v>
      </c>
      <c r="B14" s="29">
        <v>0</v>
      </c>
      <c r="C14" s="28">
        <v>42500</v>
      </c>
      <c r="D14" s="29">
        <v>3.4722222222222224E-2</v>
      </c>
      <c r="E14" s="32" t="s">
        <v>27</v>
      </c>
      <c r="F14" s="32" t="s">
        <v>25</v>
      </c>
      <c r="G14" s="32" t="s">
        <v>11</v>
      </c>
      <c r="H14" s="25" t="s">
        <v>13</v>
      </c>
      <c r="I14" s="30">
        <v>222.01</v>
      </c>
      <c r="J14" s="30">
        <v>30.09</v>
      </c>
      <c r="K14" s="30">
        <v>53.9</v>
      </c>
      <c r="L14" s="22">
        <v>150.4</v>
      </c>
      <c r="M14" s="38" t="s">
        <v>138</v>
      </c>
      <c r="N14" s="30">
        <v>252.24</v>
      </c>
      <c r="O14" s="30">
        <v>37.130000000000003</v>
      </c>
      <c r="P14" s="30">
        <v>57</v>
      </c>
      <c r="Q14" s="22">
        <v>171.8</v>
      </c>
      <c r="R14" s="38" t="s">
        <v>139</v>
      </c>
      <c r="S14" s="29">
        <f t="shared" si="0"/>
        <v>3.4722222222222224E-2</v>
      </c>
      <c r="T14" s="25">
        <v>28</v>
      </c>
      <c r="U14" s="25">
        <v>15</v>
      </c>
      <c r="W14" s="24"/>
      <c r="X14" s="24"/>
      <c r="Y14" s="24"/>
      <c r="Z14" s="24"/>
      <c r="AA14" s="24"/>
      <c r="AB14" s="24"/>
      <c r="AC14" s="24" t="s">
        <v>47</v>
      </c>
      <c r="AD14" s="24" t="s">
        <v>47</v>
      </c>
      <c r="AE14" s="24"/>
      <c r="AF14" s="24"/>
      <c r="AG14" s="24"/>
      <c r="AH14" s="24"/>
      <c r="AJ14" s="25"/>
      <c r="AK14" s="25"/>
    </row>
    <row r="15" spans="1:37" s="23" customFormat="1" x14ac:dyDescent="0.25">
      <c r="A15" s="28">
        <v>42509</v>
      </c>
      <c r="B15" s="29">
        <v>0.15208333333333332</v>
      </c>
      <c r="C15" s="28">
        <v>42509</v>
      </c>
      <c r="D15" s="29">
        <v>0.15277777777777776</v>
      </c>
      <c r="E15" s="32" t="s">
        <v>27</v>
      </c>
      <c r="F15" s="32" t="s">
        <v>25</v>
      </c>
      <c r="G15" s="32" t="s">
        <v>11</v>
      </c>
      <c r="H15" s="25" t="s">
        <v>13</v>
      </c>
      <c r="I15" s="30">
        <v>268.41000000000003</v>
      </c>
      <c r="J15" s="30">
        <v>92.21</v>
      </c>
      <c r="K15" s="30">
        <v>37.200000000000003</v>
      </c>
      <c r="L15" s="22">
        <v>244.8</v>
      </c>
      <c r="M15" s="38" t="s">
        <v>143</v>
      </c>
      <c r="N15" s="30">
        <v>269.01</v>
      </c>
      <c r="O15" s="30">
        <v>92.35</v>
      </c>
      <c r="P15" s="30">
        <v>37.1</v>
      </c>
      <c r="Q15" s="22">
        <v>245</v>
      </c>
      <c r="R15" s="38" t="s">
        <v>144</v>
      </c>
      <c r="S15" s="29">
        <f t="shared" si="0"/>
        <v>6.9444444444444198E-4</v>
      </c>
      <c r="T15" s="25">
        <v>19</v>
      </c>
      <c r="U15" s="25">
        <v>17</v>
      </c>
      <c r="W15" s="24"/>
      <c r="X15" s="24"/>
      <c r="Y15" s="24"/>
      <c r="Z15" s="24"/>
      <c r="AA15" s="24" t="s">
        <v>47</v>
      </c>
      <c r="AB15" s="24" t="s">
        <v>47</v>
      </c>
      <c r="AC15" s="24" t="s">
        <v>47</v>
      </c>
      <c r="AD15" s="24" t="s">
        <v>47</v>
      </c>
      <c r="AE15" s="24" t="s">
        <v>47</v>
      </c>
      <c r="AF15" s="24"/>
      <c r="AG15" s="24"/>
      <c r="AH15" s="24"/>
      <c r="AJ15" s="25"/>
      <c r="AK15" s="25"/>
    </row>
    <row r="16" spans="1:37" s="23" customFormat="1" x14ac:dyDescent="0.25">
      <c r="A16" s="28">
        <v>42528</v>
      </c>
      <c r="B16" s="29">
        <v>0.97430555555555554</v>
      </c>
      <c r="C16" s="28">
        <v>42528</v>
      </c>
      <c r="D16" s="29">
        <v>0.97916666666666663</v>
      </c>
      <c r="E16" s="32" t="s">
        <v>27</v>
      </c>
      <c r="F16" s="32" t="s">
        <v>25</v>
      </c>
      <c r="G16" s="32" t="s">
        <v>11</v>
      </c>
      <c r="H16" s="25" t="s">
        <v>13</v>
      </c>
      <c r="I16" s="30">
        <v>241.68</v>
      </c>
      <c r="J16" s="30">
        <v>164.95</v>
      </c>
      <c r="K16" s="30">
        <v>56.7</v>
      </c>
      <c r="L16" s="22">
        <v>182.2</v>
      </c>
      <c r="M16" s="38" t="s">
        <v>155</v>
      </c>
      <c r="N16" s="30">
        <v>245.91</v>
      </c>
      <c r="O16" s="30">
        <v>165.95</v>
      </c>
      <c r="P16" s="30">
        <v>56.7</v>
      </c>
      <c r="Q16" s="22">
        <v>185.4</v>
      </c>
      <c r="R16" s="38" t="s">
        <v>156</v>
      </c>
      <c r="S16" s="29">
        <f t="shared" si="0"/>
        <v>4.8611111111110938E-3</v>
      </c>
      <c r="T16" s="25">
        <v>26.5</v>
      </c>
      <c r="U16" s="25">
        <v>18</v>
      </c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J16" s="25"/>
      <c r="AK16" s="25"/>
    </row>
  </sheetData>
  <mergeCells count="5">
    <mergeCell ref="A1:B1"/>
    <mergeCell ref="C1:D1"/>
    <mergeCell ref="I1:M1"/>
    <mergeCell ref="N1:R1"/>
    <mergeCell ref="W1:AH1"/>
  </mergeCells>
  <dataValidations count="4">
    <dataValidation type="list" allowBlank="1" showInputMessage="1" showErrorMessage="1" sqref="E1:E2 E4:E16">
      <formula1>Instrument</formula1>
    </dataValidation>
    <dataValidation type="list" allowBlank="1" showInputMessage="1" showErrorMessage="1" sqref="F1:F2 F4:F16">
      <formula1>Antenna</formula1>
    </dataValidation>
    <dataValidation type="list" allowBlank="1" showInputMessage="1" showErrorMessage="1" sqref="G1:G2 G4:G16">
      <formula1>Polarity</formula1>
    </dataValidation>
    <dataValidation type="list" allowBlank="1" showInputMessage="1" showErrorMessage="1" sqref="H1:H2 H4:H16">
      <formula1>Source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"/>
  <sheetViews>
    <sheetView workbookViewId="0">
      <selection activeCell="H32" sqref="H32"/>
    </sheetView>
  </sheetViews>
  <sheetFormatPr defaultRowHeight="15" x14ac:dyDescent="0.25"/>
  <cols>
    <col min="1" max="1" width="9.7109375" bestFit="1" customWidth="1"/>
    <col min="3" max="3" width="9.7109375" bestFit="1" customWidth="1"/>
    <col min="5" max="5" width="14" bestFit="1" customWidth="1"/>
    <col min="6" max="6" width="12" bestFit="1" customWidth="1"/>
    <col min="13" max="13" width="12" bestFit="1" customWidth="1"/>
    <col min="18" max="18" width="12" bestFit="1" customWidth="1"/>
    <col min="19" max="19" width="16.42578125" bestFit="1" customWidth="1"/>
    <col min="20" max="20" width="15.5703125" bestFit="1" customWidth="1"/>
    <col min="21" max="21" width="14.7109375" bestFit="1" customWidth="1"/>
  </cols>
  <sheetData>
    <row r="1" spans="1:37" ht="15.75" thickBot="1" x14ac:dyDescent="0.3">
      <c r="A1" s="61" t="s">
        <v>29</v>
      </c>
      <c r="B1" s="62"/>
      <c r="C1" s="63" t="s">
        <v>30</v>
      </c>
      <c r="D1" s="64"/>
      <c r="E1" s="13"/>
      <c r="F1" s="13"/>
      <c r="G1" s="13"/>
      <c r="H1" s="14"/>
      <c r="I1" s="68" t="s">
        <v>29</v>
      </c>
      <c r="J1" s="69"/>
      <c r="K1" s="69"/>
      <c r="L1" s="69"/>
      <c r="M1" s="70"/>
      <c r="N1" s="71" t="s">
        <v>30</v>
      </c>
      <c r="O1" s="72"/>
      <c r="P1" s="72"/>
      <c r="Q1" s="72"/>
      <c r="R1" s="73"/>
      <c r="S1" s="41" t="s">
        <v>149</v>
      </c>
      <c r="T1" s="14"/>
      <c r="U1" s="14"/>
      <c r="W1" s="65" t="s">
        <v>32</v>
      </c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7"/>
      <c r="AJ1" s="4"/>
      <c r="AK1" s="4"/>
    </row>
    <row r="2" spans="1:37" s="1" customFormat="1" ht="16.5" thickBot="1" x14ac:dyDescent="0.3">
      <c r="A2" s="7" t="s">
        <v>5</v>
      </c>
      <c r="B2" s="8" t="s">
        <v>6</v>
      </c>
      <c r="C2" s="8" t="s">
        <v>5</v>
      </c>
      <c r="D2" s="8" t="s">
        <v>31</v>
      </c>
      <c r="E2" s="33" t="s">
        <v>8</v>
      </c>
      <c r="F2" s="33" t="s">
        <v>9</v>
      </c>
      <c r="G2" s="33" t="s">
        <v>10</v>
      </c>
      <c r="H2" s="34" t="s">
        <v>0</v>
      </c>
      <c r="I2" s="11" t="s">
        <v>1</v>
      </c>
      <c r="J2" s="11" t="s">
        <v>2</v>
      </c>
      <c r="K2" s="11" t="s">
        <v>3</v>
      </c>
      <c r="L2" s="11" t="s">
        <v>4</v>
      </c>
      <c r="M2" s="36" t="s">
        <v>46</v>
      </c>
      <c r="N2" s="9" t="s">
        <v>1</v>
      </c>
      <c r="O2" s="9" t="s">
        <v>2</v>
      </c>
      <c r="P2" s="9" t="s">
        <v>3</v>
      </c>
      <c r="Q2" s="9" t="s">
        <v>4</v>
      </c>
      <c r="R2" s="35" t="s">
        <v>46</v>
      </c>
      <c r="S2" s="42" t="s">
        <v>141</v>
      </c>
      <c r="T2" s="34" t="s">
        <v>14</v>
      </c>
      <c r="U2" s="34" t="s">
        <v>15</v>
      </c>
      <c r="W2" s="35" t="s">
        <v>33</v>
      </c>
      <c r="X2" s="35" t="s">
        <v>34</v>
      </c>
      <c r="Y2" s="35" t="s">
        <v>35</v>
      </c>
      <c r="Z2" s="35" t="s">
        <v>36</v>
      </c>
      <c r="AA2" s="35" t="s">
        <v>37</v>
      </c>
      <c r="AB2" s="35" t="s">
        <v>38</v>
      </c>
      <c r="AC2" s="35" t="s">
        <v>39</v>
      </c>
      <c r="AD2" s="35" t="s">
        <v>40</v>
      </c>
      <c r="AE2" s="35" t="s">
        <v>41</v>
      </c>
      <c r="AF2" s="35" t="s">
        <v>42</v>
      </c>
      <c r="AG2" s="35" t="s">
        <v>43</v>
      </c>
      <c r="AH2" s="35" t="s">
        <v>44</v>
      </c>
      <c r="AJ2" s="4"/>
      <c r="AK2" s="4"/>
    </row>
    <row r="4" spans="1:37" s="23" customFormat="1" x14ac:dyDescent="0.25">
      <c r="A4" s="28">
        <v>42409</v>
      </c>
      <c r="B4" s="29">
        <v>0.33194444444444443</v>
      </c>
      <c r="C4" s="28">
        <v>42409</v>
      </c>
      <c r="D4" s="29">
        <v>0.35000000000000003</v>
      </c>
      <c r="E4" s="32" t="s">
        <v>27</v>
      </c>
      <c r="F4" s="32" t="s">
        <v>25</v>
      </c>
      <c r="G4" s="32" t="s">
        <v>11</v>
      </c>
      <c r="H4" s="25" t="s">
        <v>22</v>
      </c>
      <c r="I4" s="30">
        <v>125.84</v>
      </c>
      <c r="J4" s="30">
        <v>293.13</v>
      </c>
      <c r="K4" s="30">
        <v>53.7</v>
      </c>
      <c r="L4" s="22">
        <v>188.7</v>
      </c>
      <c r="M4" s="38" t="s">
        <v>80</v>
      </c>
      <c r="N4" s="30">
        <v>141.56</v>
      </c>
      <c r="O4" s="30">
        <v>296.81</v>
      </c>
      <c r="P4" s="30">
        <v>52.5</v>
      </c>
      <c r="Q4" s="22">
        <v>199.4</v>
      </c>
      <c r="R4" s="38" t="s">
        <v>81</v>
      </c>
      <c r="S4" s="29">
        <f>SUM(D4-B4)</f>
        <v>1.8055555555555602E-2</v>
      </c>
      <c r="T4" s="25">
        <v>21</v>
      </c>
      <c r="U4" s="25">
        <v>15</v>
      </c>
      <c r="W4" s="24"/>
      <c r="X4" s="24"/>
      <c r="Y4" s="24"/>
      <c r="Z4" s="24"/>
      <c r="AA4" s="24"/>
      <c r="AB4" s="24" t="s">
        <v>47</v>
      </c>
      <c r="AC4" s="24" t="s">
        <v>47</v>
      </c>
      <c r="AD4" s="24" t="s">
        <v>47</v>
      </c>
      <c r="AE4" s="24"/>
      <c r="AF4" s="24"/>
      <c r="AG4" s="24"/>
      <c r="AH4" s="24"/>
      <c r="AJ4" s="25"/>
      <c r="AK4" s="25"/>
    </row>
    <row r="5" spans="1:37" s="23" customFormat="1" x14ac:dyDescent="0.25">
      <c r="A5" s="28">
        <v>42414</v>
      </c>
      <c r="B5" s="29">
        <v>0.3430555555555555</v>
      </c>
      <c r="C5" s="28">
        <v>42414</v>
      </c>
      <c r="D5" s="29">
        <v>0.35416666666666669</v>
      </c>
      <c r="E5" s="32" t="s">
        <v>27</v>
      </c>
      <c r="F5" s="32" t="s">
        <v>25</v>
      </c>
      <c r="G5" s="32" t="s">
        <v>11</v>
      </c>
      <c r="H5" s="25" t="s">
        <v>22</v>
      </c>
      <c r="I5" s="30">
        <v>168.9</v>
      </c>
      <c r="J5" s="30">
        <v>233.15</v>
      </c>
      <c r="K5" s="30">
        <v>51.9</v>
      </c>
      <c r="L5" s="22">
        <v>203.9</v>
      </c>
      <c r="M5" s="38" t="s">
        <v>84</v>
      </c>
      <c r="N5" s="30">
        <v>178.57</v>
      </c>
      <c r="O5" s="30">
        <v>235.43</v>
      </c>
      <c r="P5" s="30">
        <v>50.5</v>
      </c>
      <c r="Q5" s="22">
        <v>209.9</v>
      </c>
      <c r="R5" s="38" t="s">
        <v>85</v>
      </c>
      <c r="S5" s="29">
        <f>SUM(D5-B5)</f>
        <v>1.1111111111111183E-2</v>
      </c>
      <c r="T5" s="25">
        <v>20</v>
      </c>
      <c r="U5" s="25">
        <v>15</v>
      </c>
      <c r="W5" s="24"/>
      <c r="X5" s="24"/>
      <c r="Y5" s="24"/>
      <c r="Z5" s="24"/>
      <c r="AA5" s="24" t="s">
        <v>47</v>
      </c>
      <c r="AB5" s="24" t="s">
        <v>47</v>
      </c>
      <c r="AC5" s="24" t="s">
        <v>47</v>
      </c>
      <c r="AD5" s="24" t="s">
        <v>47</v>
      </c>
      <c r="AE5" s="24"/>
      <c r="AF5" s="24"/>
      <c r="AG5" s="24"/>
      <c r="AH5" s="24"/>
      <c r="AJ5" s="25"/>
      <c r="AK5" s="25"/>
    </row>
    <row r="6" spans="1:37" s="23" customFormat="1" x14ac:dyDescent="0.25">
      <c r="A6" s="28">
        <v>42414</v>
      </c>
      <c r="B6" s="29">
        <v>0.35416666666666669</v>
      </c>
      <c r="C6" s="28">
        <v>42414</v>
      </c>
      <c r="D6" s="29">
        <v>0.36180555555555555</v>
      </c>
      <c r="E6" s="32" t="s">
        <v>27</v>
      </c>
      <c r="F6" s="32" t="s">
        <v>25</v>
      </c>
      <c r="G6" s="32" t="s">
        <v>17</v>
      </c>
      <c r="H6" s="25" t="s">
        <v>22</v>
      </c>
      <c r="I6" s="30">
        <v>178.57</v>
      </c>
      <c r="J6" s="30">
        <v>235.43</v>
      </c>
      <c r="K6" s="30">
        <v>50.5</v>
      </c>
      <c r="L6" s="22">
        <v>209.9</v>
      </c>
      <c r="M6" s="38" t="s">
        <v>85</v>
      </c>
      <c r="N6" s="30">
        <v>185.22</v>
      </c>
      <c r="O6" s="30">
        <v>237</v>
      </c>
      <c r="P6" s="30">
        <v>49.4</v>
      </c>
      <c r="Q6" s="22">
        <v>213.8</v>
      </c>
      <c r="R6" s="38" t="s">
        <v>86</v>
      </c>
      <c r="S6" s="29">
        <f>SUM(D6-B6)</f>
        <v>7.6388888888888618E-3</v>
      </c>
      <c r="T6" s="25">
        <v>19</v>
      </c>
      <c r="U6" s="25">
        <v>15</v>
      </c>
      <c r="W6" s="24"/>
      <c r="X6" s="24"/>
      <c r="Y6" s="24"/>
      <c r="Z6" s="24"/>
      <c r="AA6" s="24" t="s">
        <v>47</v>
      </c>
      <c r="AB6" s="24"/>
      <c r="AC6" s="24"/>
      <c r="AD6" s="24"/>
      <c r="AE6" s="24"/>
      <c r="AF6" s="24"/>
      <c r="AG6" s="24"/>
      <c r="AH6" s="24"/>
      <c r="AJ6" s="25"/>
      <c r="AK6" s="25"/>
    </row>
    <row r="7" spans="1:37" s="23" customFormat="1" x14ac:dyDescent="0.25">
      <c r="A7" s="28">
        <v>42475</v>
      </c>
      <c r="B7" s="29">
        <v>8.5416666666666655E-2</v>
      </c>
      <c r="C7" s="28">
        <v>42475</v>
      </c>
      <c r="D7" s="29">
        <v>8.9293981481481488E-2</v>
      </c>
      <c r="E7" s="32" t="s">
        <v>27</v>
      </c>
      <c r="F7" s="32" t="s">
        <v>25</v>
      </c>
      <c r="G7" s="32" t="s">
        <v>11</v>
      </c>
      <c r="H7" s="25" t="s">
        <v>22</v>
      </c>
      <c r="I7" s="30">
        <v>133.66</v>
      </c>
      <c r="J7" s="30">
        <v>0.02</v>
      </c>
      <c r="K7" s="30">
        <v>55.3</v>
      </c>
      <c r="L7" s="22">
        <v>159.1</v>
      </c>
      <c r="M7" s="38" t="s">
        <v>134</v>
      </c>
      <c r="N7" s="30">
        <v>137.04</v>
      </c>
      <c r="O7" s="30">
        <v>0.8</v>
      </c>
      <c r="P7" s="30">
        <v>55.7</v>
      </c>
      <c r="Q7" s="22">
        <v>161.4</v>
      </c>
      <c r="R7" s="38" t="s">
        <v>135</v>
      </c>
      <c r="S7" s="29">
        <f>SUM(D7-B7)</f>
        <v>3.8773148148148334E-3</v>
      </c>
      <c r="T7" s="25">
        <v>23</v>
      </c>
      <c r="U7" s="25">
        <v>19</v>
      </c>
      <c r="W7" s="24"/>
      <c r="X7" s="24"/>
      <c r="Y7" s="24"/>
      <c r="Z7" s="24"/>
      <c r="AA7" s="24" t="s">
        <v>47</v>
      </c>
      <c r="AB7" s="24" t="s">
        <v>47</v>
      </c>
      <c r="AC7" s="24" t="s">
        <v>47</v>
      </c>
      <c r="AD7" s="24"/>
      <c r="AE7" s="24"/>
      <c r="AF7" s="24"/>
      <c r="AG7" s="24"/>
      <c r="AH7" s="24"/>
      <c r="AJ7" s="25"/>
      <c r="AK7" s="25"/>
    </row>
    <row r="8" spans="1:37" s="23" customFormat="1" x14ac:dyDescent="0.25">
      <c r="A8" s="28">
        <v>42511</v>
      </c>
      <c r="B8" s="29">
        <v>0.13576388888888888</v>
      </c>
      <c r="C8" s="28">
        <v>42511</v>
      </c>
      <c r="D8" s="29">
        <v>0.14166666666666666</v>
      </c>
      <c r="E8" s="32" t="s">
        <v>27</v>
      </c>
      <c r="F8" s="32" t="s">
        <v>25</v>
      </c>
      <c r="G8" s="32" t="s">
        <v>11</v>
      </c>
      <c r="H8" s="25" t="s">
        <v>22</v>
      </c>
      <c r="I8" s="30">
        <v>195.06</v>
      </c>
      <c r="J8" s="30">
        <v>136.09</v>
      </c>
      <c r="K8" s="30">
        <v>39.9</v>
      </c>
      <c r="L8" s="22">
        <v>241.1</v>
      </c>
      <c r="M8" s="38" t="s">
        <v>145</v>
      </c>
      <c r="N8" s="30">
        <v>200.19</v>
      </c>
      <c r="O8" s="30">
        <v>137.30000000000001</v>
      </c>
      <c r="P8" s="30">
        <v>38.5</v>
      </c>
      <c r="Q8" s="22">
        <v>243.1</v>
      </c>
      <c r="R8" s="38" t="s">
        <v>146</v>
      </c>
      <c r="S8" s="29">
        <f>SUM(D8-B8)</f>
        <v>5.9027777777777846E-3</v>
      </c>
      <c r="T8" s="25">
        <v>15</v>
      </c>
      <c r="U8" s="25">
        <v>15</v>
      </c>
      <c r="W8" s="24"/>
      <c r="X8" s="24"/>
      <c r="Y8" s="24"/>
      <c r="Z8" s="24"/>
      <c r="AA8" s="24"/>
      <c r="AB8" s="24"/>
      <c r="AC8" s="24"/>
      <c r="AD8" s="24"/>
      <c r="AE8" s="24" t="s">
        <v>47</v>
      </c>
      <c r="AF8" s="24"/>
      <c r="AG8" s="24"/>
      <c r="AH8" s="24"/>
      <c r="AJ8" s="25"/>
      <c r="AK8" s="25"/>
    </row>
    <row r="9" spans="1:37" x14ac:dyDescent="0.25">
      <c r="T9">
        <f>MAX(T4:T8)</f>
        <v>23</v>
      </c>
      <c r="U9">
        <f>MIN(U4:U8)</f>
        <v>15</v>
      </c>
    </row>
  </sheetData>
  <mergeCells count="5">
    <mergeCell ref="A1:B1"/>
    <mergeCell ref="C1:D1"/>
    <mergeCell ref="I1:M1"/>
    <mergeCell ref="N1:R1"/>
    <mergeCell ref="W1:AH1"/>
  </mergeCells>
  <dataValidations count="4">
    <dataValidation type="list" allowBlank="1" showInputMessage="1" showErrorMessage="1" sqref="E1:E2 E4:E8">
      <formula1>Instrument</formula1>
    </dataValidation>
    <dataValidation type="list" allowBlank="1" showInputMessage="1" showErrorMessage="1" sqref="F1:F2 F4:F8">
      <formula1>Antenna</formula1>
    </dataValidation>
    <dataValidation type="list" allowBlank="1" showInputMessage="1" showErrorMessage="1" sqref="G1:G2 G4:G8">
      <formula1>Polarity</formula1>
    </dataValidation>
    <dataValidation type="list" allowBlank="1" showInputMessage="1" showErrorMessage="1" sqref="H1:H2 H4:H8">
      <formula1>Source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Observation Data</vt:lpstr>
      <vt:lpstr>Plots</vt:lpstr>
      <vt:lpstr>Beam Pattern LWA Array</vt:lpstr>
      <vt:lpstr>Io-A</vt:lpstr>
      <vt:lpstr>Io-B</vt:lpstr>
      <vt:lpstr>Io-C</vt:lpstr>
      <vt:lpstr>Io-D</vt:lpstr>
      <vt:lpstr>Non-Io-A</vt:lpstr>
      <vt:lpstr>Non-Io-B</vt:lpstr>
      <vt:lpstr>Non-Io-C</vt:lpstr>
      <vt:lpstr>'Observation Data'!Antenna</vt:lpstr>
      <vt:lpstr>Antenna</vt:lpstr>
      <vt:lpstr>'Observation Data'!Instrument</vt:lpstr>
      <vt:lpstr>Instrument</vt:lpstr>
      <vt:lpstr>Polarity</vt:lpstr>
      <vt:lpstr>'Observation Data'!Print_Area</vt:lpstr>
      <vt:lpstr>Source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Brown</dc:creator>
  <cp:lastModifiedBy>Jim Brown</cp:lastModifiedBy>
  <cp:lastPrinted>2016-05-23T00:52:33Z</cp:lastPrinted>
  <dcterms:created xsi:type="dcterms:W3CDTF">2016-05-14T01:00:00Z</dcterms:created>
  <dcterms:modified xsi:type="dcterms:W3CDTF">2016-06-13T03:39:06Z</dcterms:modified>
</cp:coreProperties>
</file>